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13500"/>
  </bookViews>
  <sheets>
    <sheet name="2022 год" sheetId="2" r:id="rId1"/>
  </sheets>
  <definedNames>
    <definedName name="_xlnm.Print_Titles" localSheetId="0">'2022 год'!$9:$10</definedName>
    <definedName name="_xlnm.Print_Area" localSheetId="0">'2022 год'!$A$2:$E$216</definedName>
  </definedNames>
  <calcPr calcId="125725"/>
</workbook>
</file>

<file path=xl/calcChain.xml><?xml version="1.0" encoding="utf-8"?>
<calcChain xmlns="http://schemas.openxmlformats.org/spreadsheetml/2006/main">
  <c r="E117" i="2"/>
  <c r="D85"/>
  <c r="D112"/>
  <c r="C152"/>
  <c r="C153"/>
  <c r="C154"/>
  <c r="D152"/>
  <c r="D153"/>
  <c r="D154"/>
  <c r="E155"/>
  <c r="D143"/>
  <c r="E145"/>
  <c r="D115"/>
  <c r="E103"/>
  <c r="C102"/>
  <c r="C101" s="1"/>
  <c r="D101"/>
  <c r="D102"/>
  <c r="E102" s="1"/>
  <c r="E152" l="1"/>
  <c r="E153"/>
  <c r="E154"/>
  <c r="E101"/>
  <c r="D73" l="1"/>
  <c r="D99"/>
  <c r="C99"/>
  <c r="D20"/>
  <c r="D14"/>
  <c r="D208"/>
  <c r="E210"/>
  <c r="C208"/>
  <c r="C207" s="1"/>
  <c r="D187"/>
  <c r="E199"/>
  <c r="D198"/>
  <c r="D197" s="1"/>
  <c r="C198"/>
  <c r="C197" s="1"/>
  <c r="E176"/>
  <c r="D178"/>
  <c r="D177" s="1"/>
  <c r="C178"/>
  <c r="C177" s="1"/>
  <c r="D114"/>
  <c r="D158"/>
  <c r="C158"/>
  <c r="E151"/>
  <c r="D150"/>
  <c r="D149" s="1"/>
  <c r="C150"/>
  <c r="C149" s="1"/>
  <c r="E148"/>
  <c r="D147"/>
  <c r="D146" s="1"/>
  <c r="C147"/>
  <c r="C146" s="1"/>
  <c r="D128"/>
  <c r="D127" s="1"/>
  <c r="E129"/>
  <c r="C128"/>
  <c r="C127" s="1"/>
  <c r="E177" l="1"/>
  <c r="E178"/>
  <c r="E197"/>
  <c r="E198"/>
  <c r="E146"/>
  <c r="E149"/>
  <c r="E150"/>
  <c r="E147"/>
  <c r="E127"/>
  <c r="E128"/>
  <c r="E126" l="1"/>
  <c r="D125"/>
  <c r="C125"/>
  <c r="C124" s="1"/>
  <c r="D119"/>
  <c r="C119"/>
  <c r="E107"/>
  <c r="D106"/>
  <c r="D105" s="1"/>
  <c r="C106"/>
  <c r="C105" s="1"/>
  <c r="D94"/>
  <c r="E95"/>
  <c r="C94"/>
  <c r="E90"/>
  <c r="D89"/>
  <c r="C89"/>
  <c r="D22"/>
  <c r="E125" l="1"/>
  <c r="D124"/>
  <c r="E124" s="1"/>
  <c r="E105"/>
  <c r="E106"/>
  <c r="E89"/>
  <c r="C22"/>
  <c r="C20"/>
  <c r="E23"/>
  <c r="D142" l="1"/>
  <c r="C115"/>
  <c r="D86"/>
  <c r="C86"/>
  <c r="C85" s="1"/>
  <c r="C14"/>
  <c r="C16"/>
  <c r="E214"/>
  <c r="D213"/>
  <c r="D212" s="1"/>
  <c r="D211" s="1"/>
  <c r="D18"/>
  <c r="C213"/>
  <c r="E213" l="1"/>
  <c r="C212"/>
  <c r="D201"/>
  <c r="D200" s="1"/>
  <c r="D157"/>
  <c r="D33"/>
  <c r="D32" s="1"/>
  <c r="D16"/>
  <c r="D13" s="1"/>
  <c r="D207"/>
  <c r="D206" s="1"/>
  <c r="D204"/>
  <c r="C204"/>
  <c r="E212" l="1"/>
  <c r="C211"/>
  <c r="E211" s="1"/>
  <c r="D118" l="1"/>
  <c r="E135" l="1"/>
  <c r="D134"/>
  <c r="D133" s="1"/>
  <c r="C134"/>
  <c r="C133" s="1"/>
  <c r="E21"/>
  <c r="E133" l="1"/>
  <c r="E134"/>
  <c r="C18"/>
  <c r="C13" s="1"/>
  <c r="E159" l="1"/>
  <c r="E160"/>
  <c r="D156"/>
  <c r="C157"/>
  <c r="C156" s="1"/>
  <c r="E158" l="1"/>
  <c r="E157"/>
  <c r="D93" l="1"/>
  <c r="D92" s="1"/>
  <c r="C93"/>
  <c r="D41"/>
  <c r="E209"/>
  <c r="C206"/>
  <c r="E205"/>
  <c r="C203"/>
  <c r="E202"/>
  <c r="C201"/>
  <c r="C200" s="1"/>
  <c r="E196"/>
  <c r="D195"/>
  <c r="D194" s="1"/>
  <c r="C195"/>
  <c r="C194" s="1"/>
  <c r="E193"/>
  <c r="D192"/>
  <c r="C192"/>
  <c r="C191" s="1"/>
  <c r="E190"/>
  <c r="E189"/>
  <c r="E188"/>
  <c r="D186"/>
  <c r="C187"/>
  <c r="C186" s="1"/>
  <c r="E184"/>
  <c r="E183"/>
  <c r="E182"/>
  <c r="D181"/>
  <c r="D180" s="1"/>
  <c r="C181"/>
  <c r="C180" s="1"/>
  <c r="E179"/>
  <c r="D175"/>
  <c r="C175"/>
  <c r="C174" s="1"/>
  <c r="E173"/>
  <c r="D172"/>
  <c r="C172"/>
  <c r="C171" s="1"/>
  <c r="E170"/>
  <c r="D169"/>
  <c r="D168" s="1"/>
  <c r="C169"/>
  <c r="C168" s="1"/>
  <c r="E166"/>
  <c r="D165"/>
  <c r="C165"/>
  <c r="C164" s="1"/>
  <c r="C163" s="1"/>
  <c r="E144"/>
  <c r="C143"/>
  <c r="C142" s="1"/>
  <c r="E141"/>
  <c r="D140"/>
  <c r="D139" s="1"/>
  <c r="C140"/>
  <c r="C139" s="1"/>
  <c r="E138"/>
  <c r="D137"/>
  <c r="C137"/>
  <c r="C136" s="1"/>
  <c r="E132"/>
  <c r="D131"/>
  <c r="C131"/>
  <c r="C130" s="1"/>
  <c r="E123"/>
  <c r="D122"/>
  <c r="C122"/>
  <c r="C121" s="1"/>
  <c r="E120"/>
  <c r="C118"/>
  <c r="E116"/>
  <c r="C114"/>
  <c r="E111"/>
  <c r="D110"/>
  <c r="C110"/>
  <c r="C109" s="1"/>
  <c r="C108" s="1"/>
  <c r="C104" s="1"/>
  <c r="E100"/>
  <c r="D98"/>
  <c r="D97" s="1"/>
  <c r="C98"/>
  <c r="C97" s="1"/>
  <c r="E96"/>
  <c r="E88"/>
  <c r="D87"/>
  <c r="C87"/>
  <c r="E84"/>
  <c r="D83"/>
  <c r="D82" s="1"/>
  <c r="D81" s="1"/>
  <c r="C83"/>
  <c r="C82" s="1"/>
  <c r="C81" s="1"/>
  <c r="E80"/>
  <c r="D79"/>
  <c r="C79"/>
  <c r="C78" s="1"/>
  <c r="E77"/>
  <c r="D76"/>
  <c r="D75" s="1"/>
  <c r="C76"/>
  <c r="C75" s="1"/>
  <c r="E74"/>
  <c r="C73"/>
  <c r="C72" s="1"/>
  <c r="E69"/>
  <c r="D68"/>
  <c r="C68"/>
  <c r="C67" s="1"/>
  <c r="C66" s="1"/>
  <c r="E65"/>
  <c r="D64"/>
  <c r="D63" s="1"/>
  <c r="C64"/>
  <c r="C63" s="1"/>
  <c r="E62"/>
  <c r="D61"/>
  <c r="D60" s="1"/>
  <c r="C61"/>
  <c r="C60" s="1"/>
  <c r="E58"/>
  <c r="D57"/>
  <c r="D56" s="1"/>
  <c r="C57"/>
  <c r="C56" s="1"/>
  <c r="E55"/>
  <c r="D54"/>
  <c r="D53" s="1"/>
  <c r="C54"/>
  <c r="C53" s="1"/>
  <c r="E51"/>
  <c r="D50"/>
  <c r="C50"/>
  <c r="C49" s="1"/>
  <c r="E48"/>
  <c r="D47"/>
  <c r="D46" s="1"/>
  <c r="C47"/>
  <c r="C46" s="1"/>
  <c r="E45"/>
  <c r="D44"/>
  <c r="C44"/>
  <c r="C43" s="1"/>
  <c r="E42"/>
  <c r="C41"/>
  <c r="C40" s="1"/>
  <c r="E37"/>
  <c r="D36"/>
  <c r="C36"/>
  <c r="C35" s="1"/>
  <c r="E34"/>
  <c r="C33"/>
  <c r="C32" s="1"/>
  <c r="E31"/>
  <c r="D30"/>
  <c r="C30"/>
  <c r="C29" s="1"/>
  <c r="E28"/>
  <c r="D27"/>
  <c r="D26" s="1"/>
  <c r="C27"/>
  <c r="C26" s="1"/>
  <c r="E19"/>
  <c r="E17"/>
  <c r="E15"/>
  <c r="C185" l="1"/>
  <c r="C113"/>
  <c r="C112" s="1"/>
  <c r="D164"/>
  <c r="D163" s="1"/>
  <c r="C167"/>
  <c r="C12"/>
  <c r="D12"/>
  <c r="C71"/>
  <c r="C70" s="1"/>
  <c r="E156"/>
  <c r="E115"/>
  <c r="E168"/>
  <c r="E73"/>
  <c r="E172"/>
  <c r="E131"/>
  <c r="E122"/>
  <c r="E79"/>
  <c r="E27"/>
  <c r="E207"/>
  <c r="D121"/>
  <c r="E68"/>
  <c r="E110"/>
  <c r="E119"/>
  <c r="E175"/>
  <c r="E192"/>
  <c r="E18"/>
  <c r="D72"/>
  <c r="E72" s="1"/>
  <c r="E165"/>
  <c r="E44"/>
  <c r="E137"/>
  <c r="E143"/>
  <c r="E201"/>
  <c r="E204"/>
  <c r="E41"/>
  <c r="E180"/>
  <c r="E194"/>
  <c r="C25"/>
  <c r="C24" s="1"/>
  <c r="C39"/>
  <c r="C38" s="1"/>
  <c r="E139"/>
  <c r="E164"/>
  <c r="E186"/>
  <c r="D43"/>
  <c r="E43" s="1"/>
  <c r="D78"/>
  <c r="E140"/>
  <c r="E169"/>
  <c r="E181"/>
  <c r="E187"/>
  <c r="E195"/>
  <c r="E14"/>
  <c r="E47"/>
  <c r="E50"/>
  <c r="D59"/>
  <c r="D52" s="1"/>
  <c r="E83"/>
  <c r="E87"/>
  <c r="D109"/>
  <c r="D108" s="1"/>
  <c r="D104" s="1"/>
  <c r="E118"/>
  <c r="D130"/>
  <c r="E130" s="1"/>
  <c r="E142"/>
  <c r="D171"/>
  <c r="E171" s="1"/>
  <c r="D203"/>
  <c r="E206"/>
  <c r="E26"/>
  <c r="E208"/>
  <c r="E30"/>
  <c r="E33"/>
  <c r="E36"/>
  <c r="E46"/>
  <c r="E76"/>
  <c r="E86"/>
  <c r="D136"/>
  <c r="E136" s="1"/>
  <c r="D174"/>
  <c r="E174" s="1"/>
  <c r="D191"/>
  <c r="E191" s="1"/>
  <c r="E200"/>
  <c r="E61"/>
  <c r="E99"/>
  <c r="E98"/>
  <c r="C92"/>
  <c r="E93"/>
  <c r="E94"/>
  <c r="E81"/>
  <c r="E82"/>
  <c r="E75"/>
  <c r="D67"/>
  <c r="E53"/>
  <c r="E63"/>
  <c r="E64"/>
  <c r="E60"/>
  <c r="C59"/>
  <c r="E56"/>
  <c r="E57"/>
  <c r="E54"/>
  <c r="D49"/>
  <c r="E49" s="1"/>
  <c r="D40"/>
  <c r="D35"/>
  <c r="E35" s="1"/>
  <c r="E32"/>
  <c r="D29"/>
  <c r="E29" s="1"/>
  <c r="E16"/>
  <c r="D185" l="1"/>
  <c r="D113"/>
  <c r="E203"/>
  <c r="E121"/>
  <c r="D167"/>
  <c r="E167" s="1"/>
  <c r="C162"/>
  <c r="C161" s="1"/>
  <c r="E78"/>
  <c r="D71"/>
  <c r="D70" s="1"/>
  <c r="E70" s="1"/>
  <c r="E114"/>
  <c r="E59"/>
  <c r="E109"/>
  <c r="E85"/>
  <c r="E163"/>
  <c r="E97"/>
  <c r="C52"/>
  <c r="E52" s="1"/>
  <c r="C91"/>
  <c r="E92"/>
  <c r="E67"/>
  <c r="D66"/>
  <c r="E66" s="1"/>
  <c r="D39"/>
  <c r="D38" s="1"/>
  <c r="E40"/>
  <c r="D25"/>
  <c r="D24" s="1"/>
  <c r="E13"/>
  <c r="E12"/>
  <c r="E112" l="1"/>
  <c r="E185"/>
  <c r="E71"/>
  <c r="C11"/>
  <c r="C215" s="1"/>
  <c r="E113"/>
  <c r="D162"/>
  <c r="D161" s="1"/>
  <c r="E108"/>
  <c r="D91"/>
  <c r="D11" s="1"/>
  <c r="E38"/>
  <c r="E39"/>
  <c r="E25"/>
  <c r="E24"/>
  <c r="E104" l="1"/>
  <c r="E11"/>
  <c r="E162"/>
  <c r="E161"/>
  <c r="E91"/>
  <c r="D215" l="1"/>
  <c r="E215" s="1"/>
</calcChain>
</file>

<file path=xl/sharedStrings.xml><?xml version="1.0" encoding="utf-8"?>
<sst xmlns="http://schemas.openxmlformats.org/spreadsheetml/2006/main" count="419" uniqueCount="353">
  <si>
    <t>Приложение №  1</t>
  </si>
  <si>
    <t>от _____        №____</t>
  </si>
  <si>
    <t xml:space="preserve"> Уточненный план, рублей</t>
  </si>
  <si>
    <t>% исполнения плана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</si>
  <si>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</si>
  <si>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</si>
  <si>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</si>
  <si>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</si>
  <si>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</si>
  <si>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</si>
  <si>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>000 1 01 02010 01 0000 110</t>
  </si>
  <si>
    <t>182 1 01 02010 01 0000 110</t>
  </si>
  <si>
    <t xml:space="preserve">000 1 01 02020 01 0000 110  </t>
  </si>
  <si>
    <t xml:space="preserve">182 1 01 02020 01 0000 110  </t>
  </si>
  <si>
    <t xml:space="preserve">000 1 01 02030 01 0000 110 </t>
  </si>
  <si>
    <t xml:space="preserve">182 1 01 02030 01 0000 110 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</si>
  <si>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</si>
  <si>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</si>
  <si>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</si>
  <si>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</si>
  <si>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</si>
  <si>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</si>
  <si>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</si>
  <si>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</si>
  <si>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</si>
  <si>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</si>
  <si>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</si>
  <si>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</si>
  <si>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</si>
  <si>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</si>
  <si>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</si>
  <si>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</si>
  <si>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</si>
  <si>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</si>
  <si>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</si>
  <si>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</si>
  <si>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</si>
  <si>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</si>
  <si>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</si>
  <si>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</si>
  <si>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</si>
  <si>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</si>
  <si>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182 1 05 01011 01 0000 110</t>
  </si>
  <si>
    <t>000 1 05 01020 01 0000 110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</si>
  <si>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</si>
  <si>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</si>
  <si>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</si>
  <si>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</si>
  <si>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000 1 05 03000 01 0000 110 </t>
  </si>
  <si>
    <t>Единый сельскохозяйственный налог</t>
  </si>
  <si>
    <t>000 1 05 03010 01 0000 110</t>
  </si>
  <si>
    <t>182 1 05 03010 01 0000 110</t>
  </si>
  <si>
    <t>000 1 05 04000 02 0000 110</t>
  </si>
  <si>
    <t xml:space="preserve">Налог, взимаемый в связи с применением патентной системы  налогообложения 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</si>
  <si>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</si>
  <si>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</si>
  <si>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</si>
  <si>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000 1 06 0000000 0000 000</t>
  </si>
  <si>
    <t>НАЛОГИ НА ИМУЩЕСТВО</t>
  </si>
  <si>
    <t>000 1 06 01000 00 0000 110</t>
  </si>
  <si>
    <t>Налог на имущество физических лиц</t>
  </si>
  <si>
    <t>000 1 06 01020 14 0000 110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</si>
  <si>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</si>
  <si>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182 1 06 01020 14 0000 110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</si>
  <si>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</si>
  <si>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</si>
  <si>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</si>
  <si>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газоснабжения.</t>
  </si>
  <si>
    <t>182 1 06 02010 02 0000 110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</si>
  <si>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</si>
  <si>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</si>
  <si>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</si>
  <si>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</si>
  <si>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</si>
  <si>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</si>
  <si>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182 1 06 06032 14 0000 110</t>
  </si>
  <si>
    <t>000 1 06 06040 00 0000 110</t>
  </si>
  <si>
    <t>Земельный налог с физических лиц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</si>
  <si>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</si>
  <si>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</si>
  <si>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182 1 06 06042 14 0000 110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</si>
  <si>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</si>
  <si>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</si>
  <si>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</si>
  <si>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</si>
  <si>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000 1 08 03010 01 0000 110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</si>
  <si>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</si>
  <si>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182 1 08 03010 01 0000 110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</si>
  <si>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</si>
  <si>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</si>
  <si>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</si>
  <si>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</si>
  <si>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</si>
  <si>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</si>
  <si>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</si>
  <si>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</si>
  <si>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936 1 11 05012 14 0000 120</t>
  </si>
  <si>
    <t xml:space="preserve"> 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</si>
  <si>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</si>
  <si>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</si>
  <si>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</si>
  <si>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936 1 11 05024 14 0000 120</t>
  </si>
  <si>
    <t xml:space="preserve">  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</si>
  <si>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</si>
  <si>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</si>
  <si>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</si>
  <si>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936 1 11 05034 14 0000 120</t>
  </si>
  <si>
    <t xml:space="preserve"> 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</si>
  <si>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</si>
  <si>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</si>
  <si>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</si>
  <si>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</si>
  <si>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</si>
  <si>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936 1 11 09044 14 0000 120</t>
  </si>
  <si>
    <t xml:space="preserve">000 1 12 00000 00 0000 000 </t>
  </si>
  <si>
    <t>ПЛАТЕЖИ ПРИ ПОЛЬЗОВАНИИ ПРИРОДНЫМИ РЕСУРСАМИ</t>
  </si>
  <si>
    <t xml:space="preserve">000 1 12 01000 01 0000 120 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</si>
  <si>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</si>
  <si>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</si>
  <si>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</si>
  <si>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048 1 12 01010 01 0000 120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</si>
  <si>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</si>
  <si>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ДОХОДЫ ОТ ОКАЗАНИЯ ПЛАТНЫХ УСЛУГ  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</si>
  <si>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</si>
  <si>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</si>
  <si>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</si>
  <si>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</si>
  <si>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</si>
  <si>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 xml:space="preserve">  902 1 13 01994 14 0000 130</t>
  </si>
  <si>
    <t>000 1 13 02000 00 0000 130</t>
  </si>
  <si>
    <t xml:space="preserve">Доходы от компенсации затрат государства </t>
  </si>
  <si>
    <t>000 1 13 02060 00 0000 130</t>
  </si>
  <si>
    <t xml:space="preserve">Доходы , поступающие в порядке возмещения расходов, понесенных в связи с эксплуатацией имущества </t>
  </si>
  <si>
    <t xml:space="preserve"> 000 1 13 02064 14 0000 130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</si>
  <si>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</si>
  <si>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936 1 13 02064 14 0000 130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</si>
  <si>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</si>
  <si>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</si>
  <si>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</si>
  <si>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</si>
  <si>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</si>
  <si>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</si>
  <si>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</si>
  <si>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936 1 14 06012 14 0000 430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</si>
  <si>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</si>
  <si>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</si>
  <si>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</si>
  <si>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</si>
  <si>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</si>
  <si>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</si>
  <si>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</si>
  <si>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738 1 16 01053 01 0000 140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</si>
  <si>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</si>
  <si>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</si>
  <si>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</si>
  <si>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</si>
  <si>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</si>
  <si>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</si>
  <si>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</si>
  <si>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</si>
  <si>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</si>
  <si>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738 1 16 01073 01 0000 140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</si>
  <si>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</si>
  <si>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</si>
  <si>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</si>
  <si>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</si>
  <si>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738 1 16 01143 01 0000 140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</si>
  <si>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</si>
  <si>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</si>
  <si>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</si>
  <si>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</si>
  <si>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738 1 16 01173 01 0000 140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</si>
  <si>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</si>
  <si>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</si>
  <si>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</si>
  <si>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</si>
  <si>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738 1 16 01193 01 0000 140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</si>
  <si>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</si>
  <si>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</si>
  <si>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</si>
  <si>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</si>
  <si>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738 1 16 01203 01 0000 140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</si>
  <si>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</si>
  <si>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</si>
  <si>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</si>
  <si>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</si>
  <si>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</si>
  <si>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</si>
  <si>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</si>
  <si>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</si>
  <si>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</si>
  <si>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</si>
  <si>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912 2 02 15001 14 0000 150</t>
  </si>
  <si>
    <t xml:space="preserve"> 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</si>
  <si>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</si>
  <si>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</si>
  <si>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</si>
  <si>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</si>
  <si>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</si>
  <si>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936 2 02 20216 14 0000 150</t>
  </si>
  <si>
    <t>000 2 02 25497 00 0000 150</t>
  </si>
  <si>
    <t>Субсидии бюджетам на реализацию мероприятий по обеспечению жильем молодых семей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</si>
  <si>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</si>
  <si>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</si>
  <si>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</si>
  <si>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000 2 02 25519 00 0000 150</t>
  </si>
  <si>
    <t>Субсидии бюджетам на поддержку отрасли культуры</t>
  </si>
  <si>
    <t>000 2 02 25519 14 0000 150</t>
  </si>
  <si>
    <t>Субсидии бюджетам муниципальных округов на поддержку отрасли культуры</t>
  </si>
  <si>
    <t>902 2 02 25519 14 0000 150</t>
  </si>
  <si>
    <t xml:space="preserve"> 000 2 02 29999 00 0000 150</t>
  </si>
  <si>
    <t>Прочие субсидии</t>
  </si>
  <si>
    <t>000 2 02 29999 14 0000 150</t>
  </si>
  <si>
    <t>Прочие субсидии бюджетам муниципальных округов</t>
  </si>
  <si>
    <t>903 2 02 29999 14 0000 150</t>
  </si>
  <si>
    <t>912 2 02 29999 14 0000 150</t>
  </si>
  <si>
    <t>936 2 02 29999 14 0000 150</t>
  </si>
  <si>
    <t xml:space="preserve"> 000 2 02 30000 00 0000 150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</si>
  <si>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</si>
  <si>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</si>
  <si>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</si>
  <si>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</si>
  <si>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903 2  02 30024 14 0000 150</t>
  </si>
  <si>
    <t>Субвенции бюджектам муниципальных округов на выполнение передаваемых полномлчий объектов Российской Федерации</t>
  </si>
  <si>
    <t>912 2 02 30024 14 0000 150</t>
  </si>
  <si>
    <t>936 2 02 30024 14 0000 150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</si>
  <si>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</si>
  <si>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</si>
  <si>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</si>
  <si>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</si>
  <si>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</si>
  <si>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</si>
  <si>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</si>
  <si>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</si>
  <si>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</si>
  <si>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</si>
  <si>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</si>
  <si>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936 2 02 35118 14 0000 150</t>
  </si>
  <si>
    <t>000 2 02 39999 00 0000 150</t>
  </si>
  <si>
    <t>Прочие субвенции</t>
  </si>
  <si>
    <t>000 2 02 39999 14 0000 150</t>
  </si>
  <si>
    <t>Прочие субвенции бюджетам муниципальных округов</t>
  </si>
  <si>
    <t>903 2 02 39999 14 0000 150</t>
  </si>
  <si>
    <t>000 2 02 40000 00 0000 150</t>
  </si>
  <si>
    <t>Иные межбюджетные трансферты</t>
  </si>
  <si>
    <t>Прочие  межбюджетные трансферты,передаваемые бюджетам</t>
  </si>
  <si>
    <t>Прочие межбюджетные трансферты, передаваемые  бюджетам муниципальных округов</t>
  </si>
  <si>
    <t>ВСЕГО доходов</t>
  </si>
  <si>
    <t xml:space="preserve"> 000 2 02 49999 14 0000 150</t>
  </si>
  <si>
    <t xml:space="preserve"> 000 2 02 49999 00 0000 150</t>
  </si>
  <si>
    <t xml:space="preserve"> 903 2 02 49999 14 0000 150</t>
  </si>
  <si>
    <t xml:space="preserve"> 936 2 02 49999 14 0000 150</t>
  </si>
  <si>
    <r>
      <t>Код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</si>
  <si>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2"/>
        <rFont val="Times New Roman"/>
        <family val="1"/>
        <charset val="204"/>
      </rPr>
      <t xml:space="preserve"> </t>
    </r>
  </si>
  <si>
    <t>000 1 14 06000 00 0000 430</t>
  </si>
  <si>
    <t>000 1 16 01053 01 0000 140</t>
  </si>
  <si>
    <t>000 2 02 30024 00 0000 150</t>
  </si>
  <si>
    <t>000 2 02 30027 00 0000 150</t>
  </si>
  <si>
    <t>000 2 02 30029 00 0000 150</t>
  </si>
  <si>
    <t>000 2 02 35118 00 0000 150</t>
  </si>
  <si>
    <t>ПРОЧИЕ НЕНАЛОГОВЫЕ ДОХОДЫ</t>
  </si>
  <si>
    <t>000 1 17 00000 00 0000 000</t>
  </si>
  <si>
    <t xml:space="preserve">к отчету об исполнении бюджета </t>
  </si>
  <si>
    <t>182 1 03 02231 01 0000 110</t>
  </si>
  <si>
    <t>182 1 03 02241 01 0000 110</t>
  </si>
  <si>
    <t>182 1 03 02251 01 0000 110</t>
  </si>
  <si>
    <t>182 1 03 02261 01 0000 110</t>
  </si>
  <si>
    <t xml:space="preserve">  936 1 13 01994 14 0000 130</t>
  </si>
  <si>
    <t>Инициативные платежи</t>
  </si>
  <si>
    <t>Инициативные платежи, зачисляемые в бюджеты муниципальных округов</t>
  </si>
  <si>
    <t>000 1 17 15000 00 0000 150</t>
  </si>
  <si>
    <t>000 1 17 15020 14 0000 150</t>
  </si>
  <si>
    <t>182 1 01 02130 01 0000 110</t>
  </si>
  <si>
    <t xml:space="preserve"> 000 1 13 01994 14 0000 130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</si>
  <si>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</si>
  <si>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</si>
  <si>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</si>
  <si>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000 1 16 01153 01 0000 140</t>
  </si>
  <si>
    <t>738 1 16 01153 01 0000 140</t>
  </si>
  <si>
    <t>000 2 07 00000 00 0000 000</t>
  </si>
  <si>
    <t>ПРОЧИЕ БЕЗВОЗМЕЗДНЫЕ ПОСТУПЛЕНИЯ</t>
  </si>
  <si>
    <t>000 2 07 04000 14 0000 150</t>
  </si>
  <si>
    <t>Прочие безвозмездные поступления в бюджеты муниципальных округов</t>
  </si>
  <si>
    <t>0002 07 04050 14 0000 150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</si>
  <si>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</si>
  <si>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</si>
  <si>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</si>
  <si>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</si>
  <si>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r>
      <t>Налог на доходы физических лиц в части суммы налога, относящейся к налоговой базе, указанной в пункте 6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статьи 210 Налогового кодекса Российской Федерации, не превышающей 5 миллионов рублей</t>
    </r>
  </si>
  <si>
    <t>000 1 01 02210 01 0000 110</t>
  </si>
  <si>
    <t>182 1 01 02210 01 0000 110</t>
  </si>
  <si>
    <t>000 1 01 02130 01 0000 110</t>
  </si>
  <si>
    <t>Плата за сбросы загрязняющих веществ в водные объекты</t>
  </si>
  <si>
    <t>000 1 12 01030 01 0000 120</t>
  </si>
  <si>
    <t>048 1 12 01030 01 0000 120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</si>
  <si>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</si>
  <si>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</si>
  <si>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000 1 14 02040 14 0000 440</t>
  </si>
  <si>
    <t>936 1 14 02043 14 0000 440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</si>
  <si>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</si>
  <si>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0001 14 02000 00 0000 000</t>
  </si>
  <si>
    <t>738 1 16 01083 01 0000 140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</si>
  <si>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</si>
  <si>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</si>
  <si>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</si>
  <si>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000 1 16 01080 01 0000 140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</si>
  <si>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</si>
  <si>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</si>
  <si>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</si>
  <si>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</si>
  <si>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738 1 16 01133 01 0000 140</t>
  </si>
  <si>
    <t>738 1 16 01333 01 0000 140</t>
  </si>
  <si>
    <t>000 1 16 01333 01 0000 140</t>
  </si>
  <si>
    <t>000 1 16 01330 00 0000 140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</si>
  <si>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</si>
  <si>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</si>
  <si>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</si>
  <si>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</si>
  <si>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000 1 16 02000 02 0000 140</t>
  </si>
  <si>
    <t>000 1 16 02020 02 0000 140</t>
  </si>
  <si>
    <t>936 1 16 02020 02 0000 140</t>
  </si>
  <si>
    <t>936 1 17 15020 14 5177 150</t>
  </si>
  <si>
    <t>936 1 17 15020 14 5178 150</t>
  </si>
  <si>
    <t>Субсидии бюджетам на реализацию программ формирования современной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</si>
  <si>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</si>
  <si>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 xml:space="preserve"> 936 2 02 25555 14 0000 150</t>
  </si>
  <si>
    <t>000 2 02 25555 14 0000 150</t>
  </si>
  <si>
    <t>000 2 02 25555 00 0000 150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</si>
  <si>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</si>
  <si>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</si>
  <si>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936 2 02 35082 14 0000 150</t>
  </si>
  <si>
    <t>000 2 02 35082 14 0000 150</t>
  </si>
  <si>
    <t>000 2 02 35082 00 0000 150</t>
  </si>
  <si>
    <t>903 2 07 04050 14 0000 150</t>
  </si>
  <si>
    <t>за 1 полугодие 2025 года</t>
  </si>
  <si>
    <t>Доходы бюджета  муниципальнгого образования  Лебяжский муниципальный округ  Кировской области  по кодам классификации доходов бюджета за 1 полугодие 2025 года</t>
  </si>
  <si>
    <t>Поступило на 01.07.2025 год, рублей</t>
  </si>
  <si>
    <t>000 1 13 02999 00 0000 130</t>
  </si>
  <si>
    <t>Прочие доходы от компенсации  затрат государства</t>
  </si>
  <si>
    <t>000 1 13 02994 14 0000 130</t>
  </si>
  <si>
    <t>Прочие доходы от компенсации  затрат государства муниципальных округов</t>
  </si>
  <si>
    <t>Прочие доходы от компенсации  затрат бюджетов муниципальных округов</t>
  </si>
  <si>
    <t>936 13 02994 14 0000 130</t>
  </si>
  <si>
    <t>836 1 16 01053 01 0000 140</t>
  </si>
  <si>
    <t>836 1 16 01203 01 0000 140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</si>
  <si>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</si>
  <si>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936 1 16 07090 14 0000 140</t>
  </si>
  <si>
    <t>000 1 16 07090 14 0000 140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</si>
  <si>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</si>
  <si>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</si>
  <si>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</si>
  <si>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</si>
  <si>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000 1 03 00000 00 0000 000</t>
  </si>
</sst>
</file>

<file path=xl/styles.xml><?xml version="1.0" encoding="utf-8"?>
<styleSheet xmlns="http://schemas.openxmlformats.org/spreadsheetml/2006/main">
  <numFmts count="1">
    <numFmt numFmtId="164" formatCode="#\ ##0.0"/>
  </numFmts>
  <fonts count="8">
    <font>
      <sz val="10"/>
      <name val="Arial Cyr"/>
      <charset val="204"/>
    </font>
    <font>
      <u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"/>
      <family val="2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6" fillId="0" borderId="2">
      <alignment horizontal="left" wrapText="1" indent="2"/>
    </xf>
    <xf numFmtId="49" fontId="6" fillId="0" borderId="3">
      <alignment horizontal="center"/>
    </xf>
    <xf numFmtId="4" fontId="6" fillId="0" borderId="3">
      <alignment horizontal="right"/>
    </xf>
  </cellStyleXfs>
  <cellXfs count="53">
    <xf numFmtId="0" fontId="0" fillId="0" borderId="0" xfId="0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justify" wrapText="1"/>
    </xf>
    <xf numFmtId="0" fontId="2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justify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 vertical="justify" wrapText="1"/>
    </xf>
    <xf numFmtId="0" fontId="3" fillId="0" borderId="0" xfId="0" applyFont="1" applyFill="1" applyAlignment="1">
      <alignment vertical="justify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justify"/>
    </xf>
    <xf numFmtId="0" fontId="0" fillId="0" borderId="0" xfId="0" applyFont="1" applyFill="1" applyAlignment="1">
      <alignment horizontal="center" vertical="top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2" borderId="0" xfId="0" applyFill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justify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justify" wrapText="1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left"/>
    </xf>
  </cellXfs>
  <cellStyles count="4">
    <cellStyle name="xl31" xfId="1"/>
    <cellStyle name="xl43" xfId="2"/>
    <cellStyle name="xl46" xfId="3"/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26"/>
  <sheetViews>
    <sheetView tabSelected="1" view="pageBreakPreview" topLeftCell="A171" zoomScale="90" zoomScaleNormal="100" zoomScaleSheetLayoutView="90" workbookViewId="0">
      <selection activeCell="B121" sqref="B121"/>
    </sheetView>
  </sheetViews>
  <sheetFormatPr defaultColWidth="9" defaultRowHeight="12.75"/>
  <cols>
    <col min="1" max="1" width="28.140625" style="25" customWidth="1"/>
    <col min="2" max="2" width="76" style="26" customWidth="1"/>
    <col min="3" max="3" width="15.42578125" style="27" customWidth="1"/>
    <col min="4" max="4" width="14.5703125" style="25" customWidth="1"/>
    <col min="5" max="5" width="13.140625" style="25" customWidth="1"/>
  </cols>
  <sheetData>
    <row r="2" spans="1:5" ht="15" customHeight="1">
      <c r="A2" s="3"/>
      <c r="B2" s="44" t="s">
        <v>0</v>
      </c>
      <c r="C2" s="44"/>
      <c r="D2" s="44"/>
      <c r="E2" s="44"/>
    </row>
    <row r="3" spans="1:5" ht="15" customHeight="1">
      <c r="A3" s="4"/>
      <c r="B3" s="45" t="s">
        <v>262</v>
      </c>
      <c r="C3" s="45"/>
      <c r="D3" s="45"/>
      <c r="E3" s="45"/>
    </row>
    <row r="4" spans="1:5" ht="15" customHeight="1">
      <c r="A4" s="4"/>
      <c r="B4" s="45" t="s">
        <v>334</v>
      </c>
      <c r="C4" s="45"/>
      <c r="D4" s="45"/>
      <c r="E4" s="45"/>
    </row>
    <row r="5" spans="1:5" ht="15" customHeight="1">
      <c r="A5" s="5"/>
      <c r="B5" s="45" t="s">
        <v>1</v>
      </c>
      <c r="C5" s="45"/>
      <c r="D5" s="45"/>
      <c r="E5" s="45"/>
    </row>
    <row r="6" spans="1:5" ht="15" customHeight="1">
      <c r="A6" s="5"/>
      <c r="B6" s="45"/>
      <c r="C6" s="45"/>
      <c r="D6" s="3"/>
      <c r="E6" s="3"/>
    </row>
    <row r="7" spans="1:5" ht="35.25" customHeight="1">
      <c r="A7" s="46" t="s">
        <v>335</v>
      </c>
      <c r="B7" s="46"/>
      <c r="C7" s="46"/>
      <c r="D7" s="46"/>
      <c r="E7" s="46"/>
    </row>
    <row r="8" spans="1:5" ht="15.75">
      <c r="A8" s="31"/>
      <c r="B8" s="6"/>
      <c r="C8" s="31"/>
      <c r="D8" s="3"/>
      <c r="E8" s="3"/>
    </row>
    <row r="9" spans="1:5" ht="33" customHeight="1">
      <c r="A9" s="49" t="s">
        <v>252</v>
      </c>
      <c r="B9" s="50" t="s">
        <v>253</v>
      </c>
      <c r="C9" s="49" t="s">
        <v>2</v>
      </c>
      <c r="D9" s="49" t="s">
        <v>336</v>
      </c>
      <c r="E9" s="49" t="s">
        <v>3</v>
      </c>
    </row>
    <row r="10" spans="1:5" ht="17.25" customHeight="1">
      <c r="A10" s="49"/>
      <c r="B10" s="50"/>
      <c r="C10" s="49"/>
      <c r="D10" s="49"/>
      <c r="E10" s="49"/>
    </row>
    <row r="11" spans="1:5" s="28" customFormat="1" ht="21" customHeight="1">
      <c r="A11" s="30" t="s">
        <v>4</v>
      </c>
      <c r="B11" s="7" t="s">
        <v>5</v>
      </c>
      <c r="C11" s="39">
        <f>C12+C24+C38+C52+C66+C70+C85+C91+C104+C112+C156</f>
        <v>55646909</v>
      </c>
      <c r="D11" s="39">
        <f>D12+D24+D38+D52+D66+D70+D85+D91+D104+D112+D156</f>
        <v>31136291</v>
      </c>
      <c r="E11" s="40">
        <f>D11/C11*100</f>
        <v>55.953316292913946</v>
      </c>
    </row>
    <row r="12" spans="1:5" s="28" customFormat="1" ht="18" customHeight="1">
      <c r="A12" s="30" t="s">
        <v>6</v>
      </c>
      <c r="B12" s="7" t="s">
        <v>7</v>
      </c>
      <c r="C12" s="39">
        <f>C13</f>
        <v>22355000</v>
      </c>
      <c r="D12" s="39">
        <f>D13</f>
        <v>9290802</v>
      </c>
      <c r="E12" s="40">
        <f t="shared" ref="E12:E80" si="0">D12/C12*100</f>
        <v>41.560286289420709</v>
      </c>
    </row>
    <row r="13" spans="1:5" ht="25.5" customHeight="1">
      <c r="A13" s="8" t="s">
        <v>8</v>
      </c>
      <c r="B13" s="9" t="s">
        <v>9</v>
      </c>
      <c r="C13" s="41">
        <f>C14+C16+C18+C20+C22</f>
        <v>22355000</v>
      </c>
      <c r="D13" s="41">
        <f>D14+D16+D18+D20+D22</f>
        <v>9290802</v>
      </c>
      <c r="E13" s="42">
        <f t="shared" si="0"/>
        <v>41.560286289420709</v>
      </c>
    </row>
    <row r="14" spans="1:5" ht="195.75" customHeight="1">
      <c r="A14" s="8" t="s">
        <v>10</v>
      </c>
      <c r="B14" s="10" t="s">
        <v>284</v>
      </c>
      <c r="C14" s="41">
        <f>C15</f>
        <v>21648000</v>
      </c>
      <c r="D14" s="41">
        <f>D15</f>
        <v>8987982</v>
      </c>
      <c r="E14" s="42">
        <f t="shared" si="0"/>
        <v>41.518763858093131</v>
      </c>
    </row>
    <row r="15" spans="1:5" ht="196.5" customHeight="1">
      <c r="A15" s="8" t="s">
        <v>11</v>
      </c>
      <c r="B15" s="10" t="s">
        <v>284</v>
      </c>
      <c r="C15" s="41">
        <v>21648000</v>
      </c>
      <c r="D15" s="43">
        <v>8987982</v>
      </c>
      <c r="E15" s="42">
        <f t="shared" si="0"/>
        <v>41.518763858093131</v>
      </c>
    </row>
    <row r="16" spans="1:5" ht="147.75" customHeight="1">
      <c r="A16" s="8" t="s">
        <v>12</v>
      </c>
      <c r="B16" s="38" t="s">
        <v>285</v>
      </c>
      <c r="C16" s="41">
        <f>C17</f>
        <v>332000</v>
      </c>
      <c r="D16" s="41">
        <f>D17</f>
        <v>109203</v>
      </c>
      <c r="E16" s="42">
        <f t="shared" si="0"/>
        <v>32.892469879518075</v>
      </c>
    </row>
    <row r="17" spans="1:5" ht="147" customHeight="1">
      <c r="A17" s="8" t="s">
        <v>13</v>
      </c>
      <c r="B17" s="29" t="s">
        <v>285</v>
      </c>
      <c r="C17" s="41">
        <v>332000</v>
      </c>
      <c r="D17" s="43">
        <v>109203</v>
      </c>
      <c r="E17" s="42">
        <f t="shared" si="0"/>
        <v>32.892469879518075</v>
      </c>
    </row>
    <row r="18" spans="1:5" ht="126">
      <c r="A18" s="8" t="s">
        <v>14</v>
      </c>
      <c r="B18" s="10" t="s">
        <v>286</v>
      </c>
      <c r="C18" s="41">
        <f>C19</f>
        <v>190000</v>
      </c>
      <c r="D18" s="41">
        <f>D19</f>
        <v>3351</v>
      </c>
      <c r="E18" s="42">
        <f t="shared" si="0"/>
        <v>1.763684210526316</v>
      </c>
    </row>
    <row r="19" spans="1:5" ht="126">
      <c r="A19" s="8" t="s">
        <v>15</v>
      </c>
      <c r="B19" s="10" t="s">
        <v>286</v>
      </c>
      <c r="C19" s="41">
        <v>190000</v>
      </c>
      <c r="D19" s="43">
        <v>3351</v>
      </c>
      <c r="E19" s="42">
        <f t="shared" si="0"/>
        <v>1.763684210526316</v>
      </c>
    </row>
    <row r="20" spans="1:5" ht="94.5">
      <c r="A20" s="11" t="s">
        <v>291</v>
      </c>
      <c r="B20" s="12" t="s">
        <v>287</v>
      </c>
      <c r="C20" s="41">
        <f>C21</f>
        <v>185000</v>
      </c>
      <c r="D20" s="41">
        <f>D21</f>
        <v>179400</v>
      </c>
      <c r="E20" s="42"/>
    </row>
    <row r="21" spans="1:5" ht="94.5">
      <c r="A21" s="11" t="s">
        <v>272</v>
      </c>
      <c r="B21" s="12" t="s">
        <v>287</v>
      </c>
      <c r="C21" s="41">
        <v>185000</v>
      </c>
      <c r="D21" s="43">
        <v>179400</v>
      </c>
      <c r="E21" s="42">
        <f t="shared" si="0"/>
        <v>96.972972972972968</v>
      </c>
    </row>
    <row r="22" spans="1:5" ht="50.25">
      <c r="A22" s="11" t="s">
        <v>289</v>
      </c>
      <c r="B22" s="29" t="s">
        <v>288</v>
      </c>
      <c r="C22" s="41">
        <f>C23</f>
        <v>0</v>
      </c>
      <c r="D22" s="41">
        <f>D23</f>
        <v>10866</v>
      </c>
      <c r="E22" s="42"/>
    </row>
    <row r="23" spans="1:5" ht="57.75" customHeight="1">
      <c r="A23" s="11" t="s">
        <v>290</v>
      </c>
      <c r="B23" s="29" t="s">
        <v>288</v>
      </c>
      <c r="C23" s="41">
        <v>0</v>
      </c>
      <c r="D23" s="43">
        <v>10866</v>
      </c>
      <c r="E23" s="42" t="e">
        <f t="shared" si="0"/>
        <v>#DIV/0!</v>
      </c>
    </row>
    <row r="24" spans="1:5" ht="31.5">
      <c r="A24" s="37" t="s">
        <v>352</v>
      </c>
      <c r="B24" s="13" t="s">
        <v>16</v>
      </c>
      <c r="C24" s="39">
        <f>C25</f>
        <v>9513700</v>
      </c>
      <c r="D24" s="39">
        <f>D25</f>
        <v>3859780</v>
      </c>
      <c r="E24" s="40">
        <f t="shared" si="0"/>
        <v>40.570755857342569</v>
      </c>
    </row>
    <row r="25" spans="1:5" ht="30.75" customHeight="1">
      <c r="A25" s="8" t="s">
        <v>17</v>
      </c>
      <c r="B25" s="9" t="s">
        <v>18</v>
      </c>
      <c r="C25" s="41">
        <f>C26+C29+C32+C35</f>
        <v>9513700</v>
      </c>
      <c r="D25" s="41">
        <f>D26+D29+D32+D35</f>
        <v>3859780</v>
      </c>
      <c r="E25" s="42">
        <f t="shared" si="0"/>
        <v>40.570755857342569</v>
      </c>
    </row>
    <row r="26" spans="1:5" ht="63">
      <c r="A26" s="8" t="s">
        <v>19</v>
      </c>
      <c r="B26" s="9" t="s">
        <v>20</v>
      </c>
      <c r="C26" s="41">
        <f>C27</f>
        <v>4975850</v>
      </c>
      <c r="D26" s="41">
        <f>D27</f>
        <v>1941335</v>
      </c>
      <c r="E26" s="42">
        <f t="shared" si="0"/>
        <v>39.015143141372832</v>
      </c>
    </row>
    <row r="27" spans="1:5" ht="96.75" customHeight="1">
      <c r="A27" s="8" t="s">
        <v>21</v>
      </c>
      <c r="B27" s="10" t="s">
        <v>22</v>
      </c>
      <c r="C27" s="41">
        <f>C28</f>
        <v>4975850</v>
      </c>
      <c r="D27" s="41">
        <f>D28</f>
        <v>1941335</v>
      </c>
      <c r="E27" s="42">
        <f t="shared" si="0"/>
        <v>39.015143141372832</v>
      </c>
    </row>
    <row r="28" spans="1:5" ht="96" customHeight="1">
      <c r="A28" s="8" t="s">
        <v>263</v>
      </c>
      <c r="B28" s="10" t="s">
        <v>22</v>
      </c>
      <c r="C28" s="41">
        <v>4975850</v>
      </c>
      <c r="D28" s="43">
        <v>1941335</v>
      </c>
      <c r="E28" s="42">
        <f t="shared" si="0"/>
        <v>39.015143141372832</v>
      </c>
    </row>
    <row r="29" spans="1:5" ht="81.75" customHeight="1">
      <c r="A29" s="8" t="s">
        <v>23</v>
      </c>
      <c r="B29" s="12" t="s">
        <v>24</v>
      </c>
      <c r="C29" s="41">
        <f>C30</f>
        <v>22400</v>
      </c>
      <c r="D29" s="41">
        <f>D30</f>
        <v>11954</v>
      </c>
      <c r="E29" s="42">
        <f t="shared" si="0"/>
        <v>53.366071428571423</v>
      </c>
    </row>
    <row r="30" spans="1:5" ht="112.5" customHeight="1">
      <c r="A30" s="8" t="s">
        <v>25</v>
      </c>
      <c r="B30" s="14" t="s">
        <v>26</v>
      </c>
      <c r="C30" s="41">
        <f>C31</f>
        <v>22400</v>
      </c>
      <c r="D30" s="41">
        <f>D31</f>
        <v>11954</v>
      </c>
      <c r="E30" s="42">
        <f t="shared" si="0"/>
        <v>53.366071428571423</v>
      </c>
    </row>
    <row r="31" spans="1:5" ht="111.75" customHeight="1">
      <c r="A31" s="8" t="s">
        <v>264</v>
      </c>
      <c r="B31" s="14" t="s">
        <v>26</v>
      </c>
      <c r="C31" s="41">
        <v>22400</v>
      </c>
      <c r="D31" s="43">
        <v>11954</v>
      </c>
      <c r="E31" s="42">
        <f t="shared" si="0"/>
        <v>53.366071428571423</v>
      </c>
    </row>
    <row r="32" spans="1:5" ht="63" customHeight="1">
      <c r="A32" s="8" t="s">
        <v>27</v>
      </c>
      <c r="B32" s="12" t="s">
        <v>28</v>
      </c>
      <c r="C32" s="41">
        <f>C33</f>
        <v>5025150</v>
      </c>
      <c r="D32" s="41">
        <f>D33</f>
        <v>2115538</v>
      </c>
      <c r="E32" s="42">
        <f t="shared" si="0"/>
        <v>42.099002019840206</v>
      </c>
    </row>
    <row r="33" spans="1:5" ht="97.5" customHeight="1">
      <c r="A33" s="8" t="s">
        <v>29</v>
      </c>
      <c r="B33" s="14" t="s">
        <v>30</v>
      </c>
      <c r="C33" s="41">
        <f>C34</f>
        <v>5025150</v>
      </c>
      <c r="D33" s="41">
        <f>D34</f>
        <v>2115538</v>
      </c>
      <c r="E33" s="42">
        <f t="shared" si="0"/>
        <v>42.099002019840206</v>
      </c>
    </row>
    <row r="34" spans="1:5" ht="97.5" customHeight="1">
      <c r="A34" s="8" t="s">
        <v>265</v>
      </c>
      <c r="B34" s="14" t="s">
        <v>30</v>
      </c>
      <c r="C34" s="41">
        <v>5025150</v>
      </c>
      <c r="D34" s="43">
        <v>2115538</v>
      </c>
      <c r="E34" s="42">
        <f t="shared" si="0"/>
        <v>42.099002019840206</v>
      </c>
    </row>
    <row r="35" spans="1:5" ht="62.25" customHeight="1">
      <c r="A35" s="8" t="s">
        <v>31</v>
      </c>
      <c r="B35" s="12" t="s">
        <v>32</v>
      </c>
      <c r="C35" s="41">
        <f>C36</f>
        <v>-509700</v>
      </c>
      <c r="D35" s="41">
        <f>D36</f>
        <v>-209047</v>
      </c>
      <c r="E35" s="42">
        <f t="shared" si="0"/>
        <v>41.013733568765943</v>
      </c>
    </row>
    <row r="36" spans="1:5" ht="94.5" customHeight="1">
      <c r="A36" s="8" t="s">
        <v>33</v>
      </c>
      <c r="B36" s="14" t="s">
        <v>34</v>
      </c>
      <c r="C36" s="41">
        <f>C37</f>
        <v>-509700</v>
      </c>
      <c r="D36" s="41">
        <f>D37</f>
        <v>-209047</v>
      </c>
      <c r="E36" s="42">
        <f t="shared" si="0"/>
        <v>41.013733568765943</v>
      </c>
    </row>
    <row r="37" spans="1:5" ht="96" customHeight="1">
      <c r="A37" s="8" t="s">
        <v>266</v>
      </c>
      <c r="B37" s="14" t="s">
        <v>34</v>
      </c>
      <c r="C37" s="41">
        <v>-509700</v>
      </c>
      <c r="D37" s="43">
        <v>-209047</v>
      </c>
      <c r="E37" s="42">
        <f t="shared" si="0"/>
        <v>41.013733568765943</v>
      </c>
    </row>
    <row r="38" spans="1:5" ht="15.75">
      <c r="A38" s="30" t="s">
        <v>35</v>
      </c>
      <c r="B38" s="13" t="s">
        <v>36</v>
      </c>
      <c r="C38" s="39">
        <f>C39+C46+C49</f>
        <v>13844700</v>
      </c>
      <c r="D38" s="39">
        <f>D39+D46+D49</f>
        <v>9981639</v>
      </c>
      <c r="E38" s="40">
        <f t="shared" si="0"/>
        <v>72.097185204446461</v>
      </c>
    </row>
    <row r="39" spans="1:5" ht="31.5">
      <c r="A39" s="8" t="s">
        <v>37</v>
      </c>
      <c r="B39" s="9" t="s">
        <v>38</v>
      </c>
      <c r="C39" s="41">
        <f>C40+C43</f>
        <v>11780000</v>
      </c>
      <c r="D39" s="41">
        <f>D40+D43</f>
        <v>8457394</v>
      </c>
      <c r="E39" s="42">
        <f t="shared" si="0"/>
        <v>71.79451612903226</v>
      </c>
    </row>
    <row r="40" spans="1:5" ht="31.5">
      <c r="A40" s="8" t="s">
        <v>39</v>
      </c>
      <c r="B40" s="9" t="s">
        <v>40</v>
      </c>
      <c r="C40" s="41">
        <f>C41</f>
        <v>8742000</v>
      </c>
      <c r="D40" s="41">
        <f>D41</f>
        <v>5734406</v>
      </c>
      <c r="E40" s="42">
        <f t="shared" si="0"/>
        <v>65.596042095630295</v>
      </c>
    </row>
    <row r="41" spans="1:5" ht="31.5">
      <c r="A41" s="8" t="s">
        <v>41</v>
      </c>
      <c r="B41" s="9" t="s">
        <v>40</v>
      </c>
      <c r="C41" s="41">
        <f>C42</f>
        <v>8742000</v>
      </c>
      <c r="D41" s="41">
        <f>D42</f>
        <v>5734406</v>
      </c>
      <c r="E41" s="42">
        <f t="shared" si="0"/>
        <v>65.596042095630295</v>
      </c>
    </row>
    <row r="42" spans="1:5" ht="31.5">
      <c r="A42" s="8" t="s">
        <v>42</v>
      </c>
      <c r="B42" s="9" t="s">
        <v>40</v>
      </c>
      <c r="C42" s="41">
        <v>8742000</v>
      </c>
      <c r="D42" s="43">
        <v>5734406</v>
      </c>
      <c r="E42" s="42">
        <f t="shared" si="0"/>
        <v>65.596042095630295</v>
      </c>
    </row>
    <row r="43" spans="1:5" ht="35.25" customHeight="1">
      <c r="A43" s="8" t="s">
        <v>43</v>
      </c>
      <c r="B43" s="9" t="s">
        <v>44</v>
      </c>
      <c r="C43" s="41">
        <f>C44</f>
        <v>3038000</v>
      </c>
      <c r="D43" s="41">
        <f>D44</f>
        <v>2722988</v>
      </c>
      <c r="E43" s="42">
        <f t="shared" si="0"/>
        <v>89.630941408821599</v>
      </c>
    </row>
    <row r="44" spans="1:5" ht="63">
      <c r="A44" s="8" t="s">
        <v>45</v>
      </c>
      <c r="B44" s="9" t="s">
        <v>46</v>
      </c>
      <c r="C44" s="41">
        <f>C45</f>
        <v>3038000</v>
      </c>
      <c r="D44" s="41">
        <f>D45</f>
        <v>2722988</v>
      </c>
      <c r="E44" s="42">
        <f t="shared" si="0"/>
        <v>89.630941408821599</v>
      </c>
    </row>
    <row r="45" spans="1:5" ht="63">
      <c r="A45" s="8" t="s">
        <v>47</v>
      </c>
      <c r="B45" s="9" t="s">
        <v>46</v>
      </c>
      <c r="C45" s="41">
        <v>3038000</v>
      </c>
      <c r="D45" s="43">
        <v>2722988</v>
      </c>
      <c r="E45" s="42">
        <f t="shared" si="0"/>
        <v>89.630941408821599</v>
      </c>
    </row>
    <row r="46" spans="1:5" ht="15.75">
      <c r="A46" s="8" t="s">
        <v>48</v>
      </c>
      <c r="B46" s="9" t="s">
        <v>49</v>
      </c>
      <c r="C46" s="41">
        <f>C47</f>
        <v>1147700</v>
      </c>
      <c r="D46" s="41">
        <f>D47</f>
        <v>957355</v>
      </c>
      <c r="E46" s="42">
        <f t="shared" si="0"/>
        <v>83.415091051668554</v>
      </c>
    </row>
    <row r="47" spans="1:5" ht="16.5" customHeight="1">
      <c r="A47" s="8" t="s">
        <v>50</v>
      </c>
      <c r="B47" s="9" t="s">
        <v>49</v>
      </c>
      <c r="C47" s="41">
        <f>C48</f>
        <v>1147700</v>
      </c>
      <c r="D47" s="41">
        <f>D48</f>
        <v>957355</v>
      </c>
      <c r="E47" s="42">
        <f t="shared" si="0"/>
        <v>83.415091051668554</v>
      </c>
    </row>
    <row r="48" spans="1:5" ht="17.25" customHeight="1">
      <c r="A48" s="8" t="s">
        <v>51</v>
      </c>
      <c r="B48" s="9" t="s">
        <v>49</v>
      </c>
      <c r="C48" s="41">
        <v>1147700</v>
      </c>
      <c r="D48" s="43">
        <v>957355</v>
      </c>
      <c r="E48" s="42">
        <f t="shared" si="0"/>
        <v>83.415091051668554</v>
      </c>
    </row>
    <row r="49" spans="1:5" ht="36" customHeight="1">
      <c r="A49" s="8" t="s">
        <v>52</v>
      </c>
      <c r="B49" s="9" t="s">
        <v>53</v>
      </c>
      <c r="C49" s="41">
        <f>C50</f>
        <v>917000</v>
      </c>
      <c r="D49" s="41">
        <f>D50</f>
        <v>566890</v>
      </c>
      <c r="E49" s="42">
        <f t="shared" si="0"/>
        <v>61.820065430752457</v>
      </c>
    </row>
    <row r="50" spans="1:5" ht="35.25" customHeight="1">
      <c r="A50" s="11" t="s">
        <v>54</v>
      </c>
      <c r="B50" s="12" t="s">
        <v>55</v>
      </c>
      <c r="C50" s="41">
        <f>C51</f>
        <v>917000</v>
      </c>
      <c r="D50" s="41">
        <f>D51</f>
        <v>566890</v>
      </c>
      <c r="E50" s="42">
        <f t="shared" si="0"/>
        <v>61.820065430752457</v>
      </c>
    </row>
    <row r="51" spans="1:5" ht="32.25" customHeight="1">
      <c r="A51" s="11" t="s">
        <v>56</v>
      </c>
      <c r="B51" s="12" t="s">
        <v>55</v>
      </c>
      <c r="C51" s="41">
        <v>917000</v>
      </c>
      <c r="D51" s="43">
        <v>566890</v>
      </c>
      <c r="E51" s="42">
        <f t="shared" si="0"/>
        <v>61.820065430752457</v>
      </c>
    </row>
    <row r="52" spans="1:5" ht="15.75">
      <c r="A52" s="30" t="s">
        <v>57</v>
      </c>
      <c r="B52" s="13" t="s">
        <v>58</v>
      </c>
      <c r="C52" s="39">
        <f>C53+C56+C59</f>
        <v>3489500</v>
      </c>
      <c r="D52" s="39">
        <f>D53+D56+D59</f>
        <v>3881083</v>
      </c>
      <c r="E52" s="40">
        <f t="shared" si="0"/>
        <v>111.22175096718728</v>
      </c>
    </row>
    <row r="53" spans="1:5" ht="16.5" customHeight="1">
      <c r="A53" s="8" t="s">
        <v>59</v>
      </c>
      <c r="B53" s="9" t="s">
        <v>60</v>
      </c>
      <c r="C53" s="41">
        <f>C54</f>
        <v>1240000</v>
      </c>
      <c r="D53" s="41">
        <f>D54</f>
        <v>5665</v>
      </c>
      <c r="E53" s="42">
        <f t="shared" si="0"/>
        <v>0.45685483870967741</v>
      </c>
    </row>
    <row r="54" spans="1:5" ht="47.25">
      <c r="A54" s="11" t="s">
        <v>61</v>
      </c>
      <c r="B54" s="12" t="s">
        <v>62</v>
      </c>
      <c r="C54" s="41">
        <f>C55</f>
        <v>1240000</v>
      </c>
      <c r="D54" s="41">
        <f>D55</f>
        <v>5665</v>
      </c>
      <c r="E54" s="42">
        <f t="shared" si="0"/>
        <v>0.45685483870967741</v>
      </c>
    </row>
    <row r="55" spans="1:5" ht="47.25">
      <c r="A55" s="11" t="s">
        <v>63</v>
      </c>
      <c r="B55" s="12" t="s">
        <v>62</v>
      </c>
      <c r="C55" s="41">
        <v>1240000</v>
      </c>
      <c r="D55" s="43">
        <v>5665</v>
      </c>
      <c r="E55" s="42">
        <f t="shared" si="0"/>
        <v>0.45685483870967741</v>
      </c>
    </row>
    <row r="56" spans="1:5" ht="17.25" customHeight="1">
      <c r="A56" s="8" t="s">
        <v>64</v>
      </c>
      <c r="B56" s="9" t="s">
        <v>65</v>
      </c>
      <c r="C56" s="41">
        <f>C57</f>
        <v>587800</v>
      </c>
      <c r="D56" s="41">
        <f>D57</f>
        <v>338439</v>
      </c>
      <c r="E56" s="42">
        <f t="shared" si="0"/>
        <v>57.577237155495062</v>
      </c>
    </row>
    <row r="57" spans="1:5" ht="31.5">
      <c r="A57" s="8" t="s">
        <v>66</v>
      </c>
      <c r="B57" s="9" t="s">
        <v>67</v>
      </c>
      <c r="C57" s="41">
        <f>C58</f>
        <v>587800</v>
      </c>
      <c r="D57" s="41">
        <f>D58</f>
        <v>338439</v>
      </c>
      <c r="E57" s="42">
        <f t="shared" si="0"/>
        <v>57.577237155495062</v>
      </c>
    </row>
    <row r="58" spans="1:5" ht="31.5">
      <c r="A58" s="8" t="s">
        <v>68</v>
      </c>
      <c r="B58" s="9" t="s">
        <v>67</v>
      </c>
      <c r="C58" s="41">
        <v>587800</v>
      </c>
      <c r="D58" s="43">
        <v>338439</v>
      </c>
      <c r="E58" s="42">
        <f t="shared" si="0"/>
        <v>57.577237155495062</v>
      </c>
    </row>
    <row r="59" spans="1:5" ht="21" customHeight="1">
      <c r="A59" s="8" t="s">
        <v>69</v>
      </c>
      <c r="B59" s="9" t="s">
        <v>70</v>
      </c>
      <c r="C59" s="41">
        <f>C60+C63</f>
        <v>1661700</v>
      </c>
      <c r="D59" s="41">
        <f>D60+D63</f>
        <v>3536979</v>
      </c>
      <c r="E59" s="42">
        <f t="shared" si="0"/>
        <v>212.85304206535477</v>
      </c>
    </row>
    <row r="60" spans="1:5" ht="18.75" customHeight="1">
      <c r="A60" s="8" t="s">
        <v>71</v>
      </c>
      <c r="B60" s="9" t="s">
        <v>72</v>
      </c>
      <c r="C60" s="41">
        <f>C61</f>
        <v>1206000</v>
      </c>
      <c r="D60" s="41">
        <f>D61</f>
        <v>3514684</v>
      </c>
      <c r="E60" s="42">
        <f t="shared" si="0"/>
        <v>291.43316749585409</v>
      </c>
    </row>
    <row r="61" spans="1:5" ht="33" customHeight="1">
      <c r="A61" s="11" t="s">
        <v>73</v>
      </c>
      <c r="B61" s="12" t="s">
        <v>74</v>
      </c>
      <c r="C61" s="41">
        <f>C62</f>
        <v>1206000</v>
      </c>
      <c r="D61" s="41">
        <f>D62</f>
        <v>3514684</v>
      </c>
      <c r="E61" s="42">
        <f t="shared" si="0"/>
        <v>291.43316749585409</v>
      </c>
    </row>
    <row r="62" spans="1:5" ht="36" customHeight="1">
      <c r="A62" s="11" t="s">
        <v>75</v>
      </c>
      <c r="B62" s="12" t="s">
        <v>74</v>
      </c>
      <c r="C62" s="41">
        <v>1206000</v>
      </c>
      <c r="D62" s="43">
        <v>3514684</v>
      </c>
      <c r="E62" s="42">
        <f t="shared" si="0"/>
        <v>291.43316749585409</v>
      </c>
    </row>
    <row r="63" spans="1:5" ht="18.75" customHeight="1">
      <c r="A63" s="8" t="s">
        <v>76</v>
      </c>
      <c r="B63" s="9" t="s">
        <v>77</v>
      </c>
      <c r="C63" s="41">
        <f>C64</f>
        <v>455700</v>
      </c>
      <c r="D63" s="41">
        <f>D64</f>
        <v>22295</v>
      </c>
      <c r="E63" s="42">
        <f t="shared" si="0"/>
        <v>4.89247311827957</v>
      </c>
    </row>
    <row r="64" spans="1:5" ht="33.75" customHeight="1">
      <c r="A64" s="11" t="s">
        <v>78</v>
      </c>
      <c r="B64" s="12" t="s">
        <v>79</v>
      </c>
      <c r="C64" s="41">
        <f>C65</f>
        <v>455700</v>
      </c>
      <c r="D64" s="41">
        <f>D65</f>
        <v>22295</v>
      </c>
      <c r="E64" s="42">
        <f t="shared" si="0"/>
        <v>4.89247311827957</v>
      </c>
    </row>
    <row r="65" spans="1:5" ht="33" customHeight="1">
      <c r="A65" s="1" t="s">
        <v>80</v>
      </c>
      <c r="B65" s="12" t="s">
        <v>79</v>
      </c>
      <c r="C65" s="41">
        <v>455700</v>
      </c>
      <c r="D65" s="43">
        <v>22295</v>
      </c>
      <c r="E65" s="42">
        <f t="shared" si="0"/>
        <v>4.89247311827957</v>
      </c>
    </row>
    <row r="66" spans="1:5" ht="15.75">
      <c r="A66" s="30" t="s">
        <v>81</v>
      </c>
      <c r="B66" s="13" t="s">
        <v>82</v>
      </c>
      <c r="C66" s="39">
        <f t="shared" ref="C66:D68" si="1">C67</f>
        <v>493000</v>
      </c>
      <c r="D66" s="39">
        <f t="shared" si="1"/>
        <v>793933</v>
      </c>
      <c r="E66" s="40">
        <f t="shared" si="0"/>
        <v>161.04117647058825</v>
      </c>
    </row>
    <row r="67" spans="1:5" ht="31.5">
      <c r="A67" s="8" t="s">
        <v>83</v>
      </c>
      <c r="B67" s="9" t="s">
        <v>84</v>
      </c>
      <c r="C67" s="41">
        <f t="shared" si="1"/>
        <v>493000</v>
      </c>
      <c r="D67" s="41">
        <f t="shared" si="1"/>
        <v>793933</v>
      </c>
      <c r="E67" s="42">
        <f t="shared" si="0"/>
        <v>161.04117647058825</v>
      </c>
    </row>
    <row r="68" spans="1:5" ht="47.25">
      <c r="A68" s="8" t="s">
        <v>85</v>
      </c>
      <c r="B68" s="9" t="s">
        <v>86</v>
      </c>
      <c r="C68" s="41">
        <f t="shared" si="1"/>
        <v>493000</v>
      </c>
      <c r="D68" s="41">
        <f t="shared" si="1"/>
        <v>793933</v>
      </c>
      <c r="E68" s="42">
        <f t="shared" si="0"/>
        <v>161.04117647058825</v>
      </c>
    </row>
    <row r="69" spans="1:5" ht="47.25">
      <c r="A69" s="8" t="s">
        <v>87</v>
      </c>
      <c r="B69" s="9" t="s">
        <v>86</v>
      </c>
      <c r="C69" s="41">
        <v>493000</v>
      </c>
      <c r="D69" s="43">
        <v>793933</v>
      </c>
      <c r="E69" s="42">
        <f t="shared" si="0"/>
        <v>161.04117647058825</v>
      </c>
    </row>
    <row r="70" spans="1:5" ht="47.25">
      <c r="A70" s="30" t="s">
        <v>88</v>
      </c>
      <c r="B70" s="13" t="s">
        <v>89</v>
      </c>
      <c r="C70" s="39">
        <f>C71+C84</f>
        <v>3372900</v>
      </c>
      <c r="D70" s="39">
        <f>D71+D84</f>
        <v>1577305</v>
      </c>
      <c r="E70" s="40">
        <f t="shared" si="0"/>
        <v>46.764060600670049</v>
      </c>
    </row>
    <row r="71" spans="1:5" ht="84.75" customHeight="1">
      <c r="A71" s="8" t="s">
        <v>90</v>
      </c>
      <c r="B71" s="9" t="s">
        <v>91</v>
      </c>
      <c r="C71" s="41">
        <f>C72+C75+C78</f>
        <v>2562900</v>
      </c>
      <c r="D71" s="41">
        <f>D72+D75+D78</f>
        <v>1067486</v>
      </c>
      <c r="E71" s="42">
        <f t="shared" si="0"/>
        <v>41.651488548129073</v>
      </c>
    </row>
    <row r="72" spans="1:5" ht="66" customHeight="1">
      <c r="A72" s="8" t="s">
        <v>92</v>
      </c>
      <c r="B72" s="9" t="s">
        <v>93</v>
      </c>
      <c r="C72" s="41">
        <f>C73</f>
        <v>1155100</v>
      </c>
      <c r="D72" s="41">
        <f>D73</f>
        <v>419485</v>
      </c>
      <c r="E72" s="42">
        <f t="shared" si="0"/>
        <v>36.31590338498831</v>
      </c>
    </row>
    <row r="73" spans="1:5" ht="78.75">
      <c r="A73" s="11" t="s">
        <v>94</v>
      </c>
      <c r="B73" s="15" t="s">
        <v>95</v>
      </c>
      <c r="C73" s="41">
        <f>C74</f>
        <v>1155100</v>
      </c>
      <c r="D73" s="41">
        <f>D74</f>
        <v>419485</v>
      </c>
      <c r="E73" s="42">
        <f t="shared" si="0"/>
        <v>36.31590338498831</v>
      </c>
    </row>
    <row r="74" spans="1:5" ht="78.75">
      <c r="A74" s="1" t="s">
        <v>96</v>
      </c>
      <c r="B74" s="15" t="s">
        <v>95</v>
      </c>
      <c r="C74" s="41">
        <v>1155100</v>
      </c>
      <c r="D74" s="43">
        <v>419485</v>
      </c>
      <c r="E74" s="42">
        <f t="shared" si="0"/>
        <v>36.31590338498831</v>
      </c>
    </row>
    <row r="75" spans="1:5" ht="67.5" customHeight="1">
      <c r="A75" s="11" t="s">
        <v>97</v>
      </c>
      <c r="B75" s="9" t="s">
        <v>98</v>
      </c>
      <c r="C75" s="41">
        <f>C76</f>
        <v>380800</v>
      </c>
      <c r="D75" s="41">
        <f>D76</f>
        <v>155696</v>
      </c>
      <c r="E75" s="42">
        <f t="shared" si="0"/>
        <v>40.886554621848745</v>
      </c>
    </row>
    <row r="76" spans="1:5" ht="66" customHeight="1">
      <c r="A76" s="11" t="s">
        <v>99</v>
      </c>
      <c r="B76" s="12" t="s">
        <v>100</v>
      </c>
      <c r="C76" s="41">
        <f>C77</f>
        <v>380800</v>
      </c>
      <c r="D76" s="41">
        <f>D77</f>
        <v>155696</v>
      </c>
      <c r="E76" s="42">
        <f t="shared" si="0"/>
        <v>40.886554621848745</v>
      </c>
    </row>
    <row r="77" spans="1:5" ht="67.5" customHeight="1">
      <c r="A77" s="11" t="s">
        <v>101</v>
      </c>
      <c r="B77" s="12" t="s">
        <v>100</v>
      </c>
      <c r="C77" s="41">
        <v>380800</v>
      </c>
      <c r="D77" s="43">
        <v>155696</v>
      </c>
      <c r="E77" s="42">
        <f t="shared" si="0"/>
        <v>40.886554621848745</v>
      </c>
    </row>
    <row r="78" spans="1:5" ht="83.25" customHeight="1">
      <c r="A78" s="11" t="s">
        <v>102</v>
      </c>
      <c r="B78" s="12" t="s">
        <v>103</v>
      </c>
      <c r="C78" s="41">
        <f>C79</f>
        <v>1027000</v>
      </c>
      <c r="D78" s="41">
        <f>D79</f>
        <v>492305</v>
      </c>
      <c r="E78" s="42">
        <f t="shared" si="0"/>
        <v>47.936222005842261</v>
      </c>
    </row>
    <row r="79" spans="1:5" ht="66.75" customHeight="1">
      <c r="A79" s="8" t="s">
        <v>104</v>
      </c>
      <c r="B79" s="12" t="s">
        <v>105</v>
      </c>
      <c r="C79" s="41">
        <f>C80</f>
        <v>1027000</v>
      </c>
      <c r="D79" s="41">
        <f>D80</f>
        <v>492305</v>
      </c>
      <c r="E79" s="42">
        <f t="shared" si="0"/>
        <v>47.936222005842261</v>
      </c>
    </row>
    <row r="80" spans="1:5" ht="67.5" customHeight="1">
      <c r="A80" s="15" t="s">
        <v>106</v>
      </c>
      <c r="B80" s="12" t="s">
        <v>105</v>
      </c>
      <c r="C80" s="41">
        <v>1027000</v>
      </c>
      <c r="D80" s="43">
        <v>492305</v>
      </c>
      <c r="E80" s="42">
        <f t="shared" si="0"/>
        <v>47.936222005842261</v>
      </c>
    </row>
    <row r="81" spans="1:5" ht="80.25" customHeight="1">
      <c r="A81" s="1" t="s">
        <v>107</v>
      </c>
      <c r="B81" s="12" t="s">
        <v>108</v>
      </c>
      <c r="C81" s="41">
        <f t="shared" ref="C81:D83" si="2">C82</f>
        <v>810000</v>
      </c>
      <c r="D81" s="41">
        <f t="shared" si="2"/>
        <v>509819</v>
      </c>
      <c r="E81" s="42">
        <f t="shared" ref="E81:E107" si="3">D81/C81*100</f>
        <v>62.940617283950616</v>
      </c>
    </row>
    <row r="82" spans="1:5" ht="78" customHeight="1">
      <c r="A82" s="1" t="s">
        <v>109</v>
      </c>
      <c r="B82" s="12" t="s">
        <v>110</v>
      </c>
      <c r="C82" s="41">
        <f t="shared" si="2"/>
        <v>810000</v>
      </c>
      <c r="D82" s="41">
        <f t="shared" si="2"/>
        <v>509819</v>
      </c>
      <c r="E82" s="42">
        <f t="shared" si="3"/>
        <v>62.940617283950616</v>
      </c>
    </row>
    <row r="83" spans="1:5" ht="65.25" customHeight="1">
      <c r="A83" s="1" t="s">
        <v>111</v>
      </c>
      <c r="B83" s="12" t="s">
        <v>112</v>
      </c>
      <c r="C83" s="41">
        <f t="shared" si="2"/>
        <v>810000</v>
      </c>
      <c r="D83" s="41">
        <f t="shared" si="2"/>
        <v>509819</v>
      </c>
      <c r="E83" s="42">
        <f t="shared" si="3"/>
        <v>62.940617283950616</v>
      </c>
    </row>
    <row r="84" spans="1:5" ht="70.5" customHeight="1">
      <c r="A84" s="1" t="s">
        <v>113</v>
      </c>
      <c r="B84" s="12" t="s">
        <v>112</v>
      </c>
      <c r="C84" s="41">
        <v>810000</v>
      </c>
      <c r="D84" s="43">
        <v>509819</v>
      </c>
      <c r="E84" s="42">
        <f t="shared" si="3"/>
        <v>62.940617283950616</v>
      </c>
    </row>
    <row r="85" spans="1:5" ht="15.75">
      <c r="A85" s="30" t="s">
        <v>114</v>
      </c>
      <c r="B85" s="13" t="s">
        <v>115</v>
      </c>
      <c r="C85" s="39">
        <f>C86+C89</f>
        <v>15009</v>
      </c>
      <c r="D85" s="39">
        <f>D86+D89</f>
        <v>3438</v>
      </c>
      <c r="E85" s="40">
        <f t="shared" si="3"/>
        <v>22.906256246252248</v>
      </c>
    </row>
    <row r="86" spans="1:5" ht="15.75">
      <c r="A86" s="8" t="s">
        <v>116</v>
      </c>
      <c r="B86" s="9" t="s">
        <v>117</v>
      </c>
      <c r="C86" s="41">
        <f>C88</f>
        <v>3814</v>
      </c>
      <c r="D86" s="41">
        <f>D88</f>
        <v>3437</v>
      </c>
      <c r="E86" s="42">
        <f t="shared" si="3"/>
        <v>90.115364446775033</v>
      </c>
    </row>
    <row r="87" spans="1:5" ht="31.5">
      <c r="A87" s="8" t="s">
        <v>118</v>
      </c>
      <c r="B87" s="9" t="s">
        <v>119</v>
      </c>
      <c r="C87" s="41">
        <f>C88</f>
        <v>3814</v>
      </c>
      <c r="D87" s="41">
        <f>D88</f>
        <v>3437</v>
      </c>
      <c r="E87" s="42">
        <f t="shared" si="3"/>
        <v>90.115364446775033</v>
      </c>
    </row>
    <row r="88" spans="1:5" ht="31.5">
      <c r="A88" s="8" t="s">
        <v>120</v>
      </c>
      <c r="B88" s="9" t="s">
        <v>119</v>
      </c>
      <c r="C88" s="41">
        <v>3814</v>
      </c>
      <c r="D88" s="43">
        <v>3437</v>
      </c>
      <c r="E88" s="42">
        <f t="shared" si="3"/>
        <v>90.115364446775033</v>
      </c>
    </row>
    <row r="89" spans="1:5" ht="18.75" customHeight="1">
      <c r="A89" s="8" t="s">
        <v>293</v>
      </c>
      <c r="B89" s="9" t="s">
        <v>292</v>
      </c>
      <c r="C89" s="41">
        <f>C90</f>
        <v>11195</v>
      </c>
      <c r="D89" s="41">
        <f>D90</f>
        <v>1</v>
      </c>
      <c r="E89" s="42">
        <f t="shared" si="3"/>
        <v>8.9325591782045549E-3</v>
      </c>
    </row>
    <row r="90" spans="1:5" ht="21.75" customHeight="1">
      <c r="A90" s="8" t="s">
        <v>294</v>
      </c>
      <c r="B90" s="9" t="s">
        <v>292</v>
      </c>
      <c r="C90" s="41">
        <v>11195</v>
      </c>
      <c r="D90" s="43">
        <v>1</v>
      </c>
      <c r="E90" s="42">
        <f t="shared" si="3"/>
        <v>8.9325591782045549E-3</v>
      </c>
    </row>
    <row r="91" spans="1:5" ht="31.5">
      <c r="A91" s="30" t="s">
        <v>121</v>
      </c>
      <c r="B91" s="13" t="s">
        <v>122</v>
      </c>
      <c r="C91" s="39">
        <f>C92+C97</f>
        <v>1982900</v>
      </c>
      <c r="D91" s="39">
        <f>D92+D97</f>
        <v>940126</v>
      </c>
      <c r="E91" s="40">
        <f t="shared" si="3"/>
        <v>47.411669776589846</v>
      </c>
    </row>
    <row r="92" spans="1:5" ht="15.75">
      <c r="A92" s="8" t="s">
        <v>123</v>
      </c>
      <c r="B92" s="9" t="s">
        <v>124</v>
      </c>
      <c r="C92" s="41">
        <f t="shared" ref="C92:C93" si="4">C93</f>
        <v>332100</v>
      </c>
      <c r="D92" s="41">
        <f>D93</f>
        <v>208475</v>
      </c>
      <c r="E92" s="42">
        <f t="shared" si="3"/>
        <v>62.774766636555256</v>
      </c>
    </row>
    <row r="93" spans="1:5" ht="15.75">
      <c r="A93" s="8" t="s">
        <v>125</v>
      </c>
      <c r="B93" s="9" t="s">
        <v>126</v>
      </c>
      <c r="C93" s="41">
        <f t="shared" si="4"/>
        <v>332100</v>
      </c>
      <c r="D93" s="41">
        <f>D94</f>
        <v>208475</v>
      </c>
      <c r="E93" s="42">
        <f t="shared" si="3"/>
        <v>62.774766636555256</v>
      </c>
    </row>
    <row r="94" spans="1:5" ht="32.25" customHeight="1">
      <c r="A94" s="1" t="s">
        <v>273</v>
      </c>
      <c r="B94" s="16" t="s">
        <v>127</v>
      </c>
      <c r="C94" s="41">
        <f>C96</f>
        <v>332100</v>
      </c>
      <c r="D94" s="41">
        <f>D95+D96</f>
        <v>208475</v>
      </c>
      <c r="E94" s="42">
        <f>D94/C94*100</f>
        <v>62.774766636555256</v>
      </c>
    </row>
    <row r="95" spans="1:5" ht="32.25" customHeight="1">
      <c r="A95" s="1" t="s">
        <v>128</v>
      </c>
      <c r="B95" s="16" t="s">
        <v>127</v>
      </c>
      <c r="C95" s="41">
        <v>0</v>
      </c>
      <c r="D95" s="41">
        <v>15000</v>
      </c>
      <c r="E95" s="42" t="e">
        <f>D95/C95*100</f>
        <v>#DIV/0!</v>
      </c>
    </row>
    <row r="96" spans="1:5" ht="31.5">
      <c r="A96" s="1" t="s">
        <v>267</v>
      </c>
      <c r="B96" s="16" t="s">
        <v>127</v>
      </c>
      <c r="C96" s="41">
        <v>332100</v>
      </c>
      <c r="D96" s="43">
        <v>193475</v>
      </c>
      <c r="E96" s="42">
        <f t="shared" si="3"/>
        <v>58.258054802770253</v>
      </c>
    </row>
    <row r="97" spans="1:5" ht="15.75">
      <c r="A97" s="8" t="s">
        <v>129</v>
      </c>
      <c r="B97" s="9" t="s">
        <v>130</v>
      </c>
      <c r="C97" s="41">
        <f>C98+C101</f>
        <v>1650800</v>
      </c>
      <c r="D97" s="41">
        <f>D98+D101</f>
        <v>731651</v>
      </c>
      <c r="E97" s="42">
        <f t="shared" si="3"/>
        <v>44.320995880785077</v>
      </c>
    </row>
    <row r="98" spans="1:5" ht="32.25" customHeight="1">
      <c r="A98" s="8" t="s">
        <v>131</v>
      </c>
      <c r="B98" s="9" t="s">
        <v>132</v>
      </c>
      <c r="C98" s="41">
        <f>C99</f>
        <v>1650800</v>
      </c>
      <c r="D98" s="41">
        <f>D99</f>
        <v>726459</v>
      </c>
      <c r="E98" s="42">
        <f t="shared" si="3"/>
        <v>44.006481705839597</v>
      </c>
    </row>
    <row r="99" spans="1:5" ht="33.75" customHeight="1">
      <c r="A99" s="1" t="s">
        <v>133</v>
      </c>
      <c r="B99" s="12" t="s">
        <v>134</v>
      </c>
      <c r="C99" s="41">
        <f>C100</f>
        <v>1650800</v>
      </c>
      <c r="D99" s="41">
        <f>D100</f>
        <v>726459</v>
      </c>
      <c r="E99" s="42">
        <f t="shared" si="3"/>
        <v>44.006481705839597</v>
      </c>
    </row>
    <row r="100" spans="1:5" ht="33" customHeight="1">
      <c r="A100" s="8" t="s">
        <v>135</v>
      </c>
      <c r="B100" s="12" t="s">
        <v>134</v>
      </c>
      <c r="C100" s="41">
        <v>1650800</v>
      </c>
      <c r="D100" s="43">
        <v>726459</v>
      </c>
      <c r="E100" s="42">
        <f t="shared" si="3"/>
        <v>44.006481705839597</v>
      </c>
    </row>
    <row r="101" spans="1:5" ht="33" customHeight="1">
      <c r="A101" s="8" t="s">
        <v>337</v>
      </c>
      <c r="B101" s="12" t="s">
        <v>338</v>
      </c>
      <c r="C101" s="41">
        <f>C102</f>
        <v>0</v>
      </c>
      <c r="D101" s="43">
        <f>D102</f>
        <v>5192</v>
      </c>
      <c r="E101" s="42" t="e">
        <f t="shared" si="3"/>
        <v>#DIV/0!</v>
      </c>
    </row>
    <row r="102" spans="1:5" ht="33" customHeight="1">
      <c r="A102" s="8" t="s">
        <v>339</v>
      </c>
      <c r="B102" s="12" t="s">
        <v>340</v>
      </c>
      <c r="C102" s="41">
        <f>C103</f>
        <v>0</v>
      </c>
      <c r="D102" s="43">
        <f>D103</f>
        <v>5192</v>
      </c>
      <c r="E102" s="42" t="e">
        <f t="shared" si="3"/>
        <v>#DIV/0!</v>
      </c>
    </row>
    <row r="103" spans="1:5" ht="33" customHeight="1">
      <c r="A103" s="8" t="s">
        <v>342</v>
      </c>
      <c r="B103" s="12" t="s">
        <v>341</v>
      </c>
      <c r="C103" s="41">
        <v>0</v>
      </c>
      <c r="D103" s="43">
        <v>5192</v>
      </c>
      <c r="E103" s="42" t="e">
        <f t="shared" si="3"/>
        <v>#DIV/0!</v>
      </c>
    </row>
    <row r="104" spans="1:5" ht="31.5" customHeight="1">
      <c r="A104" s="30" t="s">
        <v>136</v>
      </c>
      <c r="B104" s="13" t="s">
        <v>137</v>
      </c>
      <c r="C104" s="39">
        <f>C105+C108</f>
        <v>50000</v>
      </c>
      <c r="D104" s="39">
        <f>D105+D108</f>
        <v>149227</v>
      </c>
      <c r="E104" s="40">
        <f t="shared" si="3"/>
        <v>298.45400000000001</v>
      </c>
    </row>
    <row r="105" spans="1:5" ht="67.5" customHeight="1">
      <c r="A105" s="8" t="s">
        <v>300</v>
      </c>
      <c r="B105" s="10" t="s">
        <v>299</v>
      </c>
      <c r="C105" s="41">
        <f>C106</f>
        <v>25000</v>
      </c>
      <c r="D105" s="41">
        <f>D106</f>
        <v>0</v>
      </c>
      <c r="E105" s="42">
        <f t="shared" si="3"/>
        <v>0</v>
      </c>
    </row>
    <row r="106" spans="1:5" ht="83.25" customHeight="1">
      <c r="A106" s="8" t="s">
        <v>297</v>
      </c>
      <c r="B106" s="10" t="s">
        <v>295</v>
      </c>
      <c r="C106" s="41">
        <f>C107</f>
        <v>25000</v>
      </c>
      <c r="D106" s="41">
        <f>D107</f>
        <v>0</v>
      </c>
      <c r="E106" s="42">
        <f t="shared" si="3"/>
        <v>0</v>
      </c>
    </row>
    <row r="107" spans="1:5" ht="84" customHeight="1">
      <c r="A107" s="8" t="s">
        <v>298</v>
      </c>
      <c r="B107" s="10" t="s">
        <v>296</v>
      </c>
      <c r="C107" s="41">
        <v>25000</v>
      </c>
      <c r="D107" s="41">
        <v>0</v>
      </c>
      <c r="E107" s="42">
        <f t="shared" si="3"/>
        <v>0</v>
      </c>
    </row>
    <row r="108" spans="1:5" ht="31.5">
      <c r="A108" s="8" t="s">
        <v>254</v>
      </c>
      <c r="B108" s="12" t="s">
        <v>138</v>
      </c>
      <c r="C108" s="41">
        <f>C109</f>
        <v>25000</v>
      </c>
      <c r="D108" s="41">
        <f>D109</f>
        <v>149227</v>
      </c>
      <c r="E108" s="42">
        <f t="shared" ref="E108:E117" si="5">D108/C108*100</f>
        <v>596.90800000000002</v>
      </c>
    </row>
    <row r="109" spans="1:5" ht="31.5">
      <c r="A109" s="8" t="s">
        <v>139</v>
      </c>
      <c r="B109" s="17" t="s">
        <v>140</v>
      </c>
      <c r="C109" s="41">
        <f t="shared" ref="C109:D110" si="6">C110</f>
        <v>25000</v>
      </c>
      <c r="D109" s="41">
        <f t="shared" si="6"/>
        <v>149227</v>
      </c>
      <c r="E109" s="42">
        <f t="shared" si="5"/>
        <v>596.90800000000002</v>
      </c>
    </row>
    <row r="110" spans="1:5" ht="47.25">
      <c r="A110" s="8" t="s">
        <v>141</v>
      </c>
      <c r="B110" s="9" t="s">
        <v>142</v>
      </c>
      <c r="C110" s="41">
        <f t="shared" si="6"/>
        <v>25000</v>
      </c>
      <c r="D110" s="41">
        <f t="shared" si="6"/>
        <v>149227</v>
      </c>
      <c r="E110" s="42">
        <f t="shared" si="5"/>
        <v>596.90800000000002</v>
      </c>
    </row>
    <row r="111" spans="1:5" ht="47.25">
      <c r="A111" s="8" t="s">
        <v>143</v>
      </c>
      <c r="B111" s="9" t="s">
        <v>142</v>
      </c>
      <c r="C111" s="41">
        <v>25000</v>
      </c>
      <c r="D111" s="43">
        <v>149227</v>
      </c>
      <c r="E111" s="42">
        <f t="shared" si="5"/>
        <v>596.90800000000002</v>
      </c>
    </row>
    <row r="112" spans="1:5" ht="22.5" customHeight="1">
      <c r="A112" s="18" t="s">
        <v>144</v>
      </c>
      <c r="B112" s="19" t="s">
        <v>145</v>
      </c>
      <c r="C112" s="39">
        <f>C113+C149</f>
        <v>72200</v>
      </c>
      <c r="D112" s="39">
        <f>D113+D149+D146+D152</f>
        <v>200958</v>
      </c>
      <c r="E112" s="40">
        <f t="shared" si="5"/>
        <v>278.33518005540168</v>
      </c>
    </row>
    <row r="113" spans="1:5" ht="37.5" customHeight="1">
      <c r="A113" s="11" t="s">
        <v>146</v>
      </c>
      <c r="B113" s="12" t="s">
        <v>147</v>
      </c>
      <c r="C113" s="41">
        <f>C114+C118+C121+C124+C127+C130+C133+C136+C139+C142</f>
        <v>66200</v>
      </c>
      <c r="D113" s="41">
        <f>D114+D118+D121+D124+D127+D130+D133+D136+D139+D142</f>
        <v>23776</v>
      </c>
      <c r="E113" s="42">
        <f t="shared" si="5"/>
        <v>35.915407854984892</v>
      </c>
    </row>
    <row r="114" spans="1:5" ht="47.25">
      <c r="A114" s="11" t="s">
        <v>148</v>
      </c>
      <c r="B114" s="12" t="s">
        <v>149</v>
      </c>
      <c r="C114" s="41">
        <f>C115</f>
        <v>5300</v>
      </c>
      <c r="D114" s="41">
        <f>D115</f>
        <v>3462</v>
      </c>
      <c r="E114" s="42">
        <f t="shared" si="5"/>
        <v>65.320754716981128</v>
      </c>
    </row>
    <row r="115" spans="1:5" ht="66" customHeight="1">
      <c r="A115" s="11" t="s">
        <v>255</v>
      </c>
      <c r="B115" s="12" t="s">
        <v>150</v>
      </c>
      <c r="C115" s="41">
        <f>C116</f>
        <v>5300</v>
      </c>
      <c r="D115" s="41">
        <f>D116+D117</f>
        <v>3462</v>
      </c>
      <c r="E115" s="42">
        <f t="shared" si="5"/>
        <v>65.320754716981128</v>
      </c>
    </row>
    <row r="116" spans="1:5" ht="69" customHeight="1">
      <c r="A116" s="11" t="s">
        <v>151</v>
      </c>
      <c r="B116" s="12" t="s">
        <v>150</v>
      </c>
      <c r="C116" s="41">
        <v>5300</v>
      </c>
      <c r="D116" s="43">
        <v>1765</v>
      </c>
      <c r="E116" s="42">
        <f t="shared" si="5"/>
        <v>33.301886792452827</v>
      </c>
    </row>
    <row r="117" spans="1:5" ht="69" customHeight="1">
      <c r="A117" s="11" t="s">
        <v>343</v>
      </c>
      <c r="B117" s="12" t="s">
        <v>150</v>
      </c>
      <c r="C117" s="41">
        <v>0</v>
      </c>
      <c r="D117" s="43">
        <v>1697</v>
      </c>
      <c r="E117" s="42" t="e">
        <f t="shared" si="5"/>
        <v>#DIV/0!</v>
      </c>
    </row>
    <row r="118" spans="1:5" ht="65.25" customHeight="1">
      <c r="A118" s="11" t="s">
        <v>152</v>
      </c>
      <c r="B118" s="12" t="s">
        <v>153</v>
      </c>
      <c r="C118" s="41">
        <f>C119</f>
        <v>32100</v>
      </c>
      <c r="D118" s="41">
        <f>D119</f>
        <v>10000</v>
      </c>
      <c r="E118" s="42">
        <f t="shared" ref="E118:E160" si="7">D118/C118*100</f>
        <v>31.15264797507788</v>
      </c>
    </row>
    <row r="119" spans="1:5" ht="94.5">
      <c r="A119" s="11" t="s">
        <v>154</v>
      </c>
      <c r="B119" s="12" t="s">
        <v>155</v>
      </c>
      <c r="C119" s="41">
        <f>C120</f>
        <v>32100</v>
      </c>
      <c r="D119" s="41">
        <f>D120</f>
        <v>10000</v>
      </c>
      <c r="E119" s="42">
        <f t="shared" si="7"/>
        <v>31.15264797507788</v>
      </c>
    </row>
    <row r="120" spans="1:5" ht="94.5">
      <c r="A120" s="11" t="s">
        <v>156</v>
      </c>
      <c r="B120" s="12" t="s">
        <v>155</v>
      </c>
      <c r="C120" s="41">
        <v>32100</v>
      </c>
      <c r="D120" s="43">
        <v>10000</v>
      </c>
      <c r="E120" s="42">
        <f t="shared" si="7"/>
        <v>31.15264797507788</v>
      </c>
    </row>
    <row r="121" spans="1:5" ht="47.25">
      <c r="A121" s="11" t="s">
        <v>157</v>
      </c>
      <c r="B121" s="12" t="s">
        <v>158</v>
      </c>
      <c r="C121" s="41">
        <f>C122</f>
        <v>2200</v>
      </c>
      <c r="D121" s="41">
        <f>D122</f>
        <v>148</v>
      </c>
      <c r="E121" s="42">
        <f t="shared" si="7"/>
        <v>6.7272727272727275</v>
      </c>
    </row>
    <row r="122" spans="1:5" ht="61.5" customHeight="1">
      <c r="A122" s="11" t="s">
        <v>159</v>
      </c>
      <c r="B122" s="12" t="s">
        <v>160</v>
      </c>
      <c r="C122" s="41">
        <f>C123</f>
        <v>2200</v>
      </c>
      <c r="D122" s="41">
        <f>D123</f>
        <v>148</v>
      </c>
      <c r="E122" s="42">
        <f t="shared" si="7"/>
        <v>6.7272727272727275</v>
      </c>
    </row>
    <row r="123" spans="1:5" ht="64.5" customHeight="1">
      <c r="A123" s="11" t="s">
        <v>161</v>
      </c>
      <c r="B123" s="12" t="s">
        <v>160</v>
      </c>
      <c r="C123" s="41">
        <v>2200</v>
      </c>
      <c r="D123" s="43">
        <v>148</v>
      </c>
      <c r="E123" s="42">
        <f t="shared" si="7"/>
        <v>6.7272727272727275</v>
      </c>
    </row>
    <row r="124" spans="1:5" ht="64.5" customHeight="1">
      <c r="A124" s="11" t="s">
        <v>305</v>
      </c>
      <c r="B124" s="12" t="s">
        <v>304</v>
      </c>
      <c r="C124" s="41">
        <f>C125</f>
        <v>700</v>
      </c>
      <c r="D124" s="41">
        <f>D125</f>
        <v>0</v>
      </c>
      <c r="E124" s="42">
        <f t="shared" si="7"/>
        <v>0</v>
      </c>
    </row>
    <row r="125" spans="1:5" ht="64.5" customHeight="1">
      <c r="A125" s="11" t="s">
        <v>303</v>
      </c>
      <c r="B125" s="14" t="s">
        <v>302</v>
      </c>
      <c r="C125" s="41">
        <f>C126</f>
        <v>700</v>
      </c>
      <c r="D125" s="41">
        <f>D126</f>
        <v>0</v>
      </c>
      <c r="E125" s="42">
        <f t="shared" si="7"/>
        <v>0</v>
      </c>
    </row>
    <row r="126" spans="1:5" ht="86.25" customHeight="1">
      <c r="A126" s="11" t="s">
        <v>301</v>
      </c>
      <c r="B126" s="14" t="s">
        <v>302</v>
      </c>
      <c r="C126" s="41">
        <v>700</v>
      </c>
      <c r="D126" s="43">
        <v>0</v>
      </c>
      <c r="E126" s="42">
        <f t="shared" si="7"/>
        <v>0</v>
      </c>
    </row>
    <row r="127" spans="1:5" ht="47.25">
      <c r="A127" s="11" t="s">
        <v>306</v>
      </c>
      <c r="B127" s="14" t="s">
        <v>307</v>
      </c>
      <c r="C127" s="41">
        <f>C128</f>
        <v>500</v>
      </c>
      <c r="D127" s="41">
        <f>D128</f>
        <v>0</v>
      </c>
      <c r="E127" s="42">
        <f t="shared" si="7"/>
        <v>0</v>
      </c>
    </row>
    <row r="128" spans="1:5" ht="66" customHeight="1">
      <c r="A128" s="11" t="s">
        <v>308</v>
      </c>
      <c r="B128" s="14" t="s">
        <v>309</v>
      </c>
      <c r="C128" s="41">
        <f>C129</f>
        <v>500</v>
      </c>
      <c r="D128" s="41">
        <f>D129</f>
        <v>0</v>
      </c>
      <c r="E128" s="42">
        <f t="shared" si="7"/>
        <v>0</v>
      </c>
    </row>
    <row r="129" spans="1:6" ht="69.75" customHeight="1">
      <c r="A129" s="11" t="s">
        <v>310</v>
      </c>
      <c r="B129" s="14" t="s">
        <v>309</v>
      </c>
      <c r="C129" s="41">
        <v>500</v>
      </c>
      <c r="D129" s="43">
        <v>0</v>
      </c>
      <c r="E129" s="42">
        <f t="shared" si="7"/>
        <v>0</v>
      </c>
    </row>
    <row r="130" spans="1:6" ht="64.5" customHeight="1">
      <c r="A130" s="11" t="s">
        <v>162</v>
      </c>
      <c r="B130" s="12" t="s">
        <v>163</v>
      </c>
      <c r="C130" s="41">
        <f>C131</f>
        <v>900</v>
      </c>
      <c r="D130" s="41">
        <f>D131</f>
        <v>1100</v>
      </c>
      <c r="E130" s="42">
        <f t="shared" si="7"/>
        <v>122.22222222222223</v>
      </c>
    </row>
    <row r="131" spans="1:6" ht="81" customHeight="1">
      <c r="A131" s="11" t="s">
        <v>164</v>
      </c>
      <c r="B131" s="12" t="s">
        <v>165</v>
      </c>
      <c r="C131" s="41">
        <f>C132</f>
        <v>900</v>
      </c>
      <c r="D131" s="41">
        <f>D132</f>
        <v>1100</v>
      </c>
      <c r="E131" s="42">
        <f t="shared" si="7"/>
        <v>122.22222222222223</v>
      </c>
    </row>
    <row r="132" spans="1:6" ht="79.5" customHeight="1">
      <c r="A132" s="11" t="s">
        <v>166</v>
      </c>
      <c r="B132" s="12" t="s">
        <v>165</v>
      </c>
      <c r="C132" s="41">
        <v>900</v>
      </c>
      <c r="D132" s="43">
        <v>1100</v>
      </c>
      <c r="E132" s="42">
        <f t="shared" si="7"/>
        <v>122.22222222222223</v>
      </c>
    </row>
    <row r="133" spans="1:6" ht="68.25" customHeight="1">
      <c r="A133" s="11" t="s">
        <v>276</v>
      </c>
      <c r="B133" s="12" t="s">
        <v>275</v>
      </c>
      <c r="C133" s="41">
        <f>C134</f>
        <v>500</v>
      </c>
      <c r="D133" s="41">
        <f>D134</f>
        <v>250</v>
      </c>
      <c r="E133" s="42">
        <f t="shared" si="7"/>
        <v>50</v>
      </c>
    </row>
    <row r="134" spans="1:6" ht="101.25" customHeight="1">
      <c r="A134" s="11" t="s">
        <v>277</v>
      </c>
      <c r="B134" s="14" t="s">
        <v>274</v>
      </c>
      <c r="C134" s="41">
        <f>C135</f>
        <v>500</v>
      </c>
      <c r="D134" s="43">
        <f>D135</f>
        <v>250</v>
      </c>
      <c r="E134" s="42">
        <f t="shared" si="7"/>
        <v>50</v>
      </c>
    </row>
    <row r="135" spans="1:6" ht="100.5" customHeight="1">
      <c r="A135" s="11" t="s">
        <v>278</v>
      </c>
      <c r="B135" s="14" t="s">
        <v>274</v>
      </c>
      <c r="C135" s="41">
        <v>500</v>
      </c>
      <c r="D135" s="43">
        <v>250</v>
      </c>
      <c r="E135" s="42">
        <f t="shared" si="7"/>
        <v>50</v>
      </c>
    </row>
    <row r="136" spans="1:6" ht="52.5" customHeight="1">
      <c r="A136" s="11" t="s">
        <v>167</v>
      </c>
      <c r="B136" s="12" t="s">
        <v>168</v>
      </c>
      <c r="C136" s="41">
        <f>C137</f>
        <v>1900</v>
      </c>
      <c r="D136" s="41">
        <f>D137</f>
        <v>1004</v>
      </c>
      <c r="E136" s="42">
        <f t="shared" si="7"/>
        <v>52.84210526315789</v>
      </c>
    </row>
    <row r="137" spans="1:6" ht="78" customHeight="1">
      <c r="A137" s="11" t="s">
        <v>169</v>
      </c>
      <c r="B137" s="12" t="s">
        <v>170</v>
      </c>
      <c r="C137" s="41">
        <f>C138</f>
        <v>1900</v>
      </c>
      <c r="D137" s="41">
        <f>D138</f>
        <v>1004</v>
      </c>
      <c r="E137" s="42">
        <f t="shared" si="7"/>
        <v>52.84210526315789</v>
      </c>
    </row>
    <row r="138" spans="1:6" ht="82.5" customHeight="1">
      <c r="A138" s="11" t="s">
        <v>171</v>
      </c>
      <c r="B138" s="12" t="s">
        <v>170</v>
      </c>
      <c r="C138" s="41">
        <v>1900</v>
      </c>
      <c r="D138" s="43">
        <v>1004</v>
      </c>
      <c r="E138" s="42">
        <f t="shared" si="7"/>
        <v>52.84210526315789</v>
      </c>
    </row>
    <row r="139" spans="1:6" ht="53.25" customHeight="1">
      <c r="A139" s="11" t="s">
        <v>172</v>
      </c>
      <c r="B139" s="12" t="s">
        <v>173</v>
      </c>
      <c r="C139" s="41">
        <f>C140</f>
        <v>10100</v>
      </c>
      <c r="D139" s="41">
        <f>D140</f>
        <v>1000</v>
      </c>
      <c r="E139" s="42">
        <f t="shared" si="7"/>
        <v>9.9009900990099009</v>
      </c>
    </row>
    <row r="140" spans="1:6" ht="67.5" customHeight="1">
      <c r="A140" s="11" t="s">
        <v>174</v>
      </c>
      <c r="B140" s="12" t="s">
        <v>175</v>
      </c>
      <c r="C140" s="41">
        <f>C141</f>
        <v>10100</v>
      </c>
      <c r="D140" s="41">
        <f>D141</f>
        <v>1000</v>
      </c>
      <c r="E140" s="42">
        <f t="shared" si="7"/>
        <v>9.9009900990099009</v>
      </c>
    </row>
    <row r="141" spans="1:6" ht="67.5" customHeight="1">
      <c r="A141" s="11" t="s">
        <v>176</v>
      </c>
      <c r="B141" s="12" t="s">
        <v>175</v>
      </c>
      <c r="C141" s="41">
        <v>10100</v>
      </c>
      <c r="D141" s="43">
        <v>1000</v>
      </c>
      <c r="E141" s="42">
        <f t="shared" si="7"/>
        <v>9.9009900990099009</v>
      </c>
    </row>
    <row r="142" spans="1:6" ht="63">
      <c r="A142" s="11" t="s">
        <v>177</v>
      </c>
      <c r="B142" s="12" t="s">
        <v>178</v>
      </c>
      <c r="C142" s="41">
        <f>C143</f>
        <v>12000</v>
      </c>
      <c r="D142" s="41">
        <f>D143</f>
        <v>6812</v>
      </c>
      <c r="E142" s="42">
        <f t="shared" si="7"/>
        <v>56.766666666666666</v>
      </c>
    </row>
    <row r="143" spans="1:6" ht="78.75">
      <c r="A143" s="8" t="s">
        <v>179</v>
      </c>
      <c r="B143" s="12" t="s">
        <v>180</v>
      </c>
      <c r="C143" s="41">
        <f>C144</f>
        <v>12000</v>
      </c>
      <c r="D143" s="41">
        <f>D144+D145</f>
        <v>6812</v>
      </c>
      <c r="E143" s="42">
        <f t="shared" si="7"/>
        <v>56.766666666666666</v>
      </c>
    </row>
    <row r="144" spans="1:6" ht="80.25" customHeight="1">
      <c r="A144" s="8" t="s">
        <v>181</v>
      </c>
      <c r="B144" s="12" t="s">
        <v>180</v>
      </c>
      <c r="C144" s="41">
        <v>12000</v>
      </c>
      <c r="D144" s="43">
        <v>6059</v>
      </c>
      <c r="E144" s="42">
        <f t="shared" si="7"/>
        <v>50.491666666666667</v>
      </c>
      <c r="F144" s="32"/>
    </row>
    <row r="145" spans="1:6" ht="80.25" customHeight="1">
      <c r="A145" s="8" t="s">
        <v>344</v>
      </c>
      <c r="B145" s="12" t="s">
        <v>180</v>
      </c>
      <c r="C145" s="41">
        <v>0</v>
      </c>
      <c r="D145" s="43">
        <v>753</v>
      </c>
      <c r="E145" s="42" t="e">
        <f t="shared" si="7"/>
        <v>#DIV/0!</v>
      </c>
      <c r="F145" s="32"/>
    </row>
    <row r="146" spans="1:6" ht="100.5" customHeight="1">
      <c r="A146" s="8" t="s">
        <v>313</v>
      </c>
      <c r="B146" s="14" t="s">
        <v>315</v>
      </c>
      <c r="C146" s="41">
        <f>C147</f>
        <v>0</v>
      </c>
      <c r="D146" s="41">
        <f>D147</f>
        <v>4500</v>
      </c>
      <c r="E146" s="42" t="e">
        <f t="shared" si="7"/>
        <v>#DIV/0!</v>
      </c>
      <c r="F146" s="32"/>
    </row>
    <row r="147" spans="1:6" ht="113.25" customHeight="1">
      <c r="A147" s="8" t="s">
        <v>312</v>
      </c>
      <c r="B147" s="14" t="s">
        <v>314</v>
      </c>
      <c r="C147" s="41">
        <f>C148</f>
        <v>0</v>
      </c>
      <c r="D147" s="41">
        <f>D148</f>
        <v>4500</v>
      </c>
      <c r="E147" s="42" t="e">
        <f t="shared" si="7"/>
        <v>#DIV/0!</v>
      </c>
      <c r="F147" s="32"/>
    </row>
    <row r="148" spans="1:6" ht="114" customHeight="1">
      <c r="A148" s="8" t="s">
        <v>311</v>
      </c>
      <c r="B148" s="14" t="s">
        <v>314</v>
      </c>
      <c r="C148" s="41">
        <v>0</v>
      </c>
      <c r="D148" s="43">
        <v>4500</v>
      </c>
      <c r="E148" s="42" t="e">
        <f t="shared" si="7"/>
        <v>#DIV/0!</v>
      </c>
      <c r="F148" s="32"/>
    </row>
    <row r="149" spans="1:6" ht="35.25" customHeight="1">
      <c r="A149" s="11" t="s">
        <v>318</v>
      </c>
      <c r="B149" s="14" t="s">
        <v>316</v>
      </c>
      <c r="C149" s="41">
        <f>C150</f>
        <v>6000</v>
      </c>
      <c r="D149" s="41">
        <f>D150</f>
        <v>0</v>
      </c>
      <c r="E149" s="42">
        <f t="shared" si="7"/>
        <v>0</v>
      </c>
    </row>
    <row r="150" spans="1:6" ht="48.75" customHeight="1">
      <c r="A150" s="11" t="s">
        <v>319</v>
      </c>
      <c r="B150" s="14" t="s">
        <v>317</v>
      </c>
      <c r="C150" s="41">
        <f>C151</f>
        <v>6000</v>
      </c>
      <c r="D150" s="41">
        <f>D151</f>
        <v>0</v>
      </c>
      <c r="E150" s="42">
        <f t="shared" si="7"/>
        <v>0</v>
      </c>
    </row>
    <row r="151" spans="1:6" ht="48" customHeight="1">
      <c r="A151" s="11" t="s">
        <v>320</v>
      </c>
      <c r="B151" s="14" t="s">
        <v>317</v>
      </c>
      <c r="C151" s="41">
        <v>6000</v>
      </c>
      <c r="D151" s="43">
        <v>0</v>
      </c>
      <c r="E151" s="42">
        <f t="shared" si="7"/>
        <v>0</v>
      </c>
    </row>
    <row r="152" spans="1:6" ht="94.5">
      <c r="A152" s="11" t="s">
        <v>351</v>
      </c>
      <c r="B152" s="14" t="s">
        <v>350</v>
      </c>
      <c r="C152" s="41">
        <f t="shared" ref="C152:D154" si="8">C153</f>
        <v>0</v>
      </c>
      <c r="D152" s="43">
        <f t="shared" si="8"/>
        <v>172682</v>
      </c>
      <c r="E152" s="42" t="e">
        <f t="shared" si="7"/>
        <v>#DIV/0!</v>
      </c>
    </row>
    <row r="153" spans="1:6" ht="78.75">
      <c r="A153" s="11" t="s">
        <v>349</v>
      </c>
      <c r="B153" s="14" t="s">
        <v>348</v>
      </c>
      <c r="C153" s="41">
        <f t="shared" si="8"/>
        <v>0</v>
      </c>
      <c r="D153" s="43">
        <f t="shared" si="8"/>
        <v>172682</v>
      </c>
      <c r="E153" s="42" t="e">
        <f t="shared" si="7"/>
        <v>#DIV/0!</v>
      </c>
    </row>
    <row r="154" spans="1:6" ht="48" customHeight="1">
      <c r="A154" s="11" t="s">
        <v>347</v>
      </c>
      <c r="B154" s="14" t="s">
        <v>345</v>
      </c>
      <c r="C154" s="41">
        <f t="shared" si="8"/>
        <v>0</v>
      </c>
      <c r="D154" s="43">
        <f t="shared" si="8"/>
        <v>172682</v>
      </c>
      <c r="E154" s="42" t="e">
        <f t="shared" si="7"/>
        <v>#DIV/0!</v>
      </c>
    </row>
    <row r="155" spans="1:6" ht="66.75" customHeight="1">
      <c r="A155" s="11" t="s">
        <v>346</v>
      </c>
      <c r="B155" s="14" t="s">
        <v>345</v>
      </c>
      <c r="C155" s="41">
        <v>0</v>
      </c>
      <c r="D155" s="43">
        <v>172682</v>
      </c>
      <c r="E155" s="42" t="e">
        <f t="shared" si="7"/>
        <v>#DIV/0!</v>
      </c>
    </row>
    <row r="156" spans="1:6" ht="23.25" customHeight="1">
      <c r="A156" s="18" t="s">
        <v>261</v>
      </c>
      <c r="B156" s="20" t="s">
        <v>260</v>
      </c>
      <c r="C156" s="39">
        <f>C157</f>
        <v>458000</v>
      </c>
      <c r="D156" s="39">
        <f>D157</f>
        <v>458000</v>
      </c>
      <c r="E156" s="40">
        <f t="shared" si="7"/>
        <v>100</v>
      </c>
    </row>
    <row r="157" spans="1:6" ht="27" customHeight="1">
      <c r="A157" s="11" t="s">
        <v>270</v>
      </c>
      <c r="B157" s="12" t="s">
        <v>268</v>
      </c>
      <c r="C157" s="41">
        <f>C158</f>
        <v>458000</v>
      </c>
      <c r="D157" s="41">
        <f>D158</f>
        <v>458000</v>
      </c>
      <c r="E157" s="42">
        <f t="shared" si="7"/>
        <v>100</v>
      </c>
    </row>
    <row r="158" spans="1:6" ht="27" customHeight="1">
      <c r="A158" s="11" t="s">
        <v>271</v>
      </c>
      <c r="B158" s="12" t="s">
        <v>269</v>
      </c>
      <c r="C158" s="41">
        <f>C159+C160</f>
        <v>458000</v>
      </c>
      <c r="D158" s="41">
        <f>D159+D160</f>
        <v>458000</v>
      </c>
      <c r="E158" s="42">
        <f t="shared" si="7"/>
        <v>100</v>
      </c>
    </row>
    <row r="159" spans="1:6" ht="27" customHeight="1">
      <c r="A159" s="11" t="s">
        <v>321</v>
      </c>
      <c r="B159" s="12" t="s">
        <v>269</v>
      </c>
      <c r="C159" s="41">
        <v>316000</v>
      </c>
      <c r="D159" s="43">
        <v>316000</v>
      </c>
      <c r="E159" s="42">
        <f t="shared" si="7"/>
        <v>100</v>
      </c>
    </row>
    <row r="160" spans="1:6" ht="27" customHeight="1">
      <c r="A160" s="11" t="s">
        <v>322</v>
      </c>
      <c r="B160" s="12" t="s">
        <v>269</v>
      </c>
      <c r="C160" s="41">
        <v>142000</v>
      </c>
      <c r="D160" s="43">
        <v>142000</v>
      </c>
      <c r="E160" s="42">
        <f t="shared" si="7"/>
        <v>100</v>
      </c>
    </row>
    <row r="161" spans="1:5" ht="21" customHeight="1">
      <c r="A161" s="30" t="s">
        <v>182</v>
      </c>
      <c r="B161" s="13" t="s">
        <v>183</v>
      </c>
      <c r="C161" s="39">
        <f>C162+C211</f>
        <v>195169147</v>
      </c>
      <c r="D161" s="39">
        <f>D162+D211</f>
        <v>86775416</v>
      </c>
      <c r="E161" s="40">
        <f t="shared" ref="E161:E188" si="9">D161/C161*100</f>
        <v>44.461646389221549</v>
      </c>
    </row>
    <row r="162" spans="1:5" ht="36" customHeight="1">
      <c r="A162" s="30" t="s">
        <v>184</v>
      </c>
      <c r="B162" s="13" t="s">
        <v>185</v>
      </c>
      <c r="C162" s="39">
        <f>C163+C167+C185+C207</f>
        <v>195147547</v>
      </c>
      <c r="D162" s="39">
        <f>D163+D167+D185+D207</f>
        <v>86753716</v>
      </c>
      <c r="E162" s="40">
        <f t="shared" si="9"/>
        <v>44.455447856590276</v>
      </c>
    </row>
    <row r="163" spans="1:5" ht="20.25" customHeight="1">
      <c r="A163" s="30" t="s">
        <v>186</v>
      </c>
      <c r="B163" s="13" t="s">
        <v>187</v>
      </c>
      <c r="C163" s="39">
        <f>C164</f>
        <v>53744000</v>
      </c>
      <c r="D163" s="39">
        <f>D164</f>
        <v>26872200</v>
      </c>
      <c r="E163" s="40">
        <f t="shared" si="9"/>
        <v>50.000372134563854</v>
      </c>
    </row>
    <row r="164" spans="1:5" ht="21" customHeight="1">
      <c r="A164" s="11" t="s">
        <v>188</v>
      </c>
      <c r="B164" s="1" t="s">
        <v>189</v>
      </c>
      <c r="C164" s="41">
        <f t="shared" ref="C164:D165" si="10">C165</f>
        <v>53744000</v>
      </c>
      <c r="D164" s="41">
        <f t="shared" si="10"/>
        <v>26872200</v>
      </c>
      <c r="E164" s="42">
        <f t="shared" si="9"/>
        <v>50.000372134563854</v>
      </c>
    </row>
    <row r="165" spans="1:5" ht="38.25" customHeight="1">
      <c r="A165" s="11" t="s">
        <v>190</v>
      </c>
      <c r="B165" s="9" t="s">
        <v>191</v>
      </c>
      <c r="C165" s="41">
        <f t="shared" si="10"/>
        <v>53744000</v>
      </c>
      <c r="D165" s="41">
        <f t="shared" si="10"/>
        <v>26872200</v>
      </c>
      <c r="E165" s="42">
        <f t="shared" si="9"/>
        <v>50.000372134563854</v>
      </c>
    </row>
    <row r="166" spans="1:5" ht="36" customHeight="1">
      <c r="A166" s="11" t="s">
        <v>192</v>
      </c>
      <c r="B166" s="9" t="s">
        <v>191</v>
      </c>
      <c r="C166" s="41">
        <v>53744000</v>
      </c>
      <c r="D166" s="43">
        <v>26872200</v>
      </c>
      <c r="E166" s="42">
        <f t="shared" si="9"/>
        <v>50.000372134563854</v>
      </c>
    </row>
    <row r="167" spans="1:5" ht="32.25" customHeight="1">
      <c r="A167" s="18" t="s">
        <v>193</v>
      </c>
      <c r="B167" s="20" t="s">
        <v>194</v>
      </c>
      <c r="C167" s="39">
        <f>C168+C171+C174+C180+C177</f>
        <v>107162707</v>
      </c>
      <c r="D167" s="39">
        <f>D168+D171+D174+D180+D177</f>
        <v>42384809</v>
      </c>
      <c r="E167" s="40">
        <f t="shared" si="9"/>
        <v>39.551827484163873</v>
      </c>
    </row>
    <row r="168" spans="1:5" ht="82.5" customHeight="1">
      <c r="A168" s="11" t="s">
        <v>195</v>
      </c>
      <c r="B168" s="12" t="s">
        <v>196</v>
      </c>
      <c r="C168" s="41">
        <f>C169</f>
        <v>40303000</v>
      </c>
      <c r="D168" s="41">
        <f>D169</f>
        <v>12666710</v>
      </c>
      <c r="E168" s="42">
        <f t="shared" si="9"/>
        <v>31.428702577971862</v>
      </c>
    </row>
    <row r="169" spans="1:5" ht="78.75">
      <c r="A169" s="11" t="s">
        <v>197</v>
      </c>
      <c r="B169" s="12" t="s">
        <v>198</v>
      </c>
      <c r="C169" s="41">
        <f>C170</f>
        <v>40303000</v>
      </c>
      <c r="D169" s="41">
        <f>D170</f>
        <v>12666710</v>
      </c>
      <c r="E169" s="42">
        <f t="shared" si="9"/>
        <v>31.428702577971862</v>
      </c>
    </row>
    <row r="170" spans="1:5" ht="78.75">
      <c r="A170" s="11" t="s">
        <v>199</v>
      </c>
      <c r="B170" s="12" t="s">
        <v>198</v>
      </c>
      <c r="C170" s="41">
        <v>40303000</v>
      </c>
      <c r="D170" s="43">
        <v>12666710</v>
      </c>
      <c r="E170" s="42">
        <f t="shared" si="9"/>
        <v>31.428702577971862</v>
      </c>
    </row>
    <row r="171" spans="1:5" ht="31.5">
      <c r="A171" s="11" t="s">
        <v>200</v>
      </c>
      <c r="B171" s="12" t="s">
        <v>201</v>
      </c>
      <c r="C171" s="41">
        <f>C172</f>
        <v>235200</v>
      </c>
      <c r="D171" s="41">
        <f>D172</f>
        <v>0</v>
      </c>
      <c r="E171" s="42">
        <f t="shared" si="9"/>
        <v>0</v>
      </c>
    </row>
    <row r="172" spans="1:5" ht="31.5">
      <c r="A172" s="11" t="s">
        <v>202</v>
      </c>
      <c r="B172" s="12" t="s">
        <v>203</v>
      </c>
      <c r="C172" s="41">
        <f>C173</f>
        <v>235200</v>
      </c>
      <c r="D172" s="41">
        <f>D173</f>
        <v>0</v>
      </c>
      <c r="E172" s="42">
        <f t="shared" si="9"/>
        <v>0</v>
      </c>
    </row>
    <row r="173" spans="1:5" ht="31.5">
      <c r="A173" s="11" t="s">
        <v>204</v>
      </c>
      <c r="B173" s="12" t="s">
        <v>203</v>
      </c>
      <c r="C173" s="41">
        <v>235200</v>
      </c>
      <c r="D173" s="43">
        <v>0</v>
      </c>
      <c r="E173" s="42">
        <f t="shared" si="9"/>
        <v>0</v>
      </c>
    </row>
    <row r="174" spans="1:5" ht="18" customHeight="1">
      <c r="A174" s="11" t="s">
        <v>205</v>
      </c>
      <c r="B174" s="1" t="s">
        <v>206</v>
      </c>
      <c r="C174" s="41">
        <f>C175</f>
        <v>31000</v>
      </c>
      <c r="D174" s="41">
        <f>D175</f>
        <v>31000</v>
      </c>
      <c r="E174" s="42">
        <f t="shared" si="9"/>
        <v>100</v>
      </c>
    </row>
    <row r="175" spans="1:5" ht="31.5">
      <c r="A175" s="11" t="s">
        <v>207</v>
      </c>
      <c r="B175" s="12" t="s">
        <v>208</v>
      </c>
      <c r="C175" s="41">
        <f>C176</f>
        <v>31000</v>
      </c>
      <c r="D175" s="41">
        <f>D176</f>
        <v>31000</v>
      </c>
      <c r="E175" s="42">
        <f t="shared" si="9"/>
        <v>100</v>
      </c>
    </row>
    <row r="176" spans="1:5" ht="31.5">
      <c r="A176" s="11" t="s">
        <v>209</v>
      </c>
      <c r="B176" s="12" t="s">
        <v>208</v>
      </c>
      <c r="C176" s="41">
        <v>31000</v>
      </c>
      <c r="D176" s="43">
        <v>31000</v>
      </c>
      <c r="E176" s="42">
        <f t="shared" si="9"/>
        <v>100</v>
      </c>
    </row>
    <row r="177" spans="1:5" ht="31.5">
      <c r="A177" s="34" t="s">
        <v>327</v>
      </c>
      <c r="B177" s="29" t="s">
        <v>323</v>
      </c>
      <c r="C177" s="41">
        <f>C178</f>
        <v>3000000</v>
      </c>
      <c r="D177" s="41">
        <f>D178</f>
        <v>0</v>
      </c>
      <c r="E177" s="42">
        <f t="shared" si="9"/>
        <v>0</v>
      </c>
    </row>
    <row r="178" spans="1:5" ht="31.5">
      <c r="A178" s="34" t="s">
        <v>326</v>
      </c>
      <c r="B178" s="29" t="s">
        <v>324</v>
      </c>
      <c r="C178" s="41">
        <f>C179</f>
        <v>3000000</v>
      </c>
      <c r="D178" s="41">
        <f>D179</f>
        <v>0</v>
      </c>
      <c r="E178" s="42">
        <f t="shared" si="9"/>
        <v>0</v>
      </c>
    </row>
    <row r="179" spans="1:5" ht="31.5">
      <c r="A179" s="34" t="s">
        <v>325</v>
      </c>
      <c r="B179" s="29" t="s">
        <v>324</v>
      </c>
      <c r="C179" s="41">
        <v>3000000</v>
      </c>
      <c r="D179" s="41">
        <v>0</v>
      </c>
      <c r="E179" s="42">
        <f>D176/C176*100</f>
        <v>100</v>
      </c>
    </row>
    <row r="180" spans="1:5" ht="24" customHeight="1">
      <c r="A180" s="11" t="s">
        <v>210</v>
      </c>
      <c r="B180" s="9" t="s">
        <v>211</v>
      </c>
      <c r="C180" s="41">
        <f>C181</f>
        <v>63593507</v>
      </c>
      <c r="D180" s="41">
        <f>D181</f>
        <v>29687099</v>
      </c>
      <c r="E180" s="42">
        <f t="shared" si="9"/>
        <v>46.682594498208758</v>
      </c>
    </row>
    <row r="181" spans="1:5" ht="26.25" customHeight="1">
      <c r="A181" s="11" t="s">
        <v>212</v>
      </c>
      <c r="B181" s="1" t="s">
        <v>213</v>
      </c>
      <c r="C181" s="41">
        <f>C182+C183+C184</f>
        <v>63593507</v>
      </c>
      <c r="D181" s="41">
        <f>D182+D183+D184</f>
        <v>29687099</v>
      </c>
      <c r="E181" s="42">
        <f t="shared" si="9"/>
        <v>46.682594498208758</v>
      </c>
    </row>
    <row r="182" spans="1:5" ht="23.25" customHeight="1">
      <c r="A182" s="11" t="s">
        <v>214</v>
      </c>
      <c r="B182" s="1" t="s">
        <v>213</v>
      </c>
      <c r="C182" s="41">
        <v>3917140</v>
      </c>
      <c r="D182" s="43">
        <v>0</v>
      </c>
      <c r="E182" s="42">
        <f t="shared" si="9"/>
        <v>0</v>
      </c>
    </row>
    <row r="183" spans="1:5" ht="27.75" customHeight="1">
      <c r="A183" s="11" t="s">
        <v>215</v>
      </c>
      <c r="B183" s="1" t="s">
        <v>213</v>
      </c>
      <c r="C183" s="41">
        <v>52060400</v>
      </c>
      <c r="D183" s="43">
        <v>28896117</v>
      </c>
      <c r="E183" s="42">
        <f t="shared" si="9"/>
        <v>55.50498459481679</v>
      </c>
    </row>
    <row r="184" spans="1:5" ht="24.75" customHeight="1">
      <c r="A184" s="11" t="s">
        <v>216</v>
      </c>
      <c r="B184" s="1" t="s">
        <v>213</v>
      </c>
      <c r="C184" s="41">
        <v>7615967</v>
      </c>
      <c r="D184" s="43">
        <v>790982</v>
      </c>
      <c r="E184" s="42">
        <f t="shared" si="9"/>
        <v>10.385838068888692</v>
      </c>
    </row>
    <row r="185" spans="1:5" ht="17.25" customHeight="1">
      <c r="A185" s="18" t="s">
        <v>217</v>
      </c>
      <c r="B185" s="20" t="s">
        <v>218</v>
      </c>
      <c r="C185" s="39">
        <f>C186+C191+C194+C200+C203+C197</f>
        <v>26800540</v>
      </c>
      <c r="D185" s="39">
        <f>D186+D191+D194+D200+D203+D197</f>
        <v>13382939</v>
      </c>
      <c r="E185" s="40">
        <f t="shared" si="9"/>
        <v>49.935333392536116</v>
      </c>
    </row>
    <row r="186" spans="1:5" ht="32.25" customHeight="1">
      <c r="A186" s="11" t="s">
        <v>256</v>
      </c>
      <c r="B186" s="12" t="s">
        <v>219</v>
      </c>
      <c r="C186" s="41">
        <f>C187</f>
        <v>6090160</v>
      </c>
      <c r="D186" s="41">
        <f>D187</f>
        <v>2941942</v>
      </c>
      <c r="E186" s="42">
        <f t="shared" si="9"/>
        <v>48.306481274711992</v>
      </c>
    </row>
    <row r="187" spans="1:5" ht="31.5">
      <c r="A187" s="11" t="s">
        <v>220</v>
      </c>
      <c r="B187" s="12" t="s">
        <v>221</v>
      </c>
      <c r="C187" s="41">
        <f>C188+C189+C190</f>
        <v>6090160</v>
      </c>
      <c r="D187" s="41">
        <f>D188+D189+D190</f>
        <v>2941942</v>
      </c>
      <c r="E187" s="42">
        <f t="shared" si="9"/>
        <v>48.306481274711992</v>
      </c>
    </row>
    <row r="188" spans="1:5" ht="33.75" customHeight="1">
      <c r="A188" s="11" t="s">
        <v>222</v>
      </c>
      <c r="B188" s="12" t="s">
        <v>223</v>
      </c>
      <c r="C188" s="41">
        <v>589000</v>
      </c>
      <c r="D188" s="43">
        <v>292700</v>
      </c>
      <c r="E188" s="42">
        <f t="shared" si="9"/>
        <v>49.694397283531409</v>
      </c>
    </row>
    <row r="189" spans="1:5" ht="31.5">
      <c r="A189" s="11" t="s">
        <v>224</v>
      </c>
      <c r="B189" s="12" t="s">
        <v>221</v>
      </c>
      <c r="C189" s="41">
        <v>2880000</v>
      </c>
      <c r="D189" s="43">
        <v>2340342</v>
      </c>
      <c r="E189" s="42">
        <f t="shared" ref="E189:E199" si="11">D189/C189*100</f>
        <v>81.261874999999989</v>
      </c>
    </row>
    <row r="190" spans="1:5" ht="31.5">
      <c r="A190" s="11" t="s">
        <v>225</v>
      </c>
      <c r="B190" s="12" t="s">
        <v>221</v>
      </c>
      <c r="C190" s="41">
        <v>2621160</v>
      </c>
      <c r="D190" s="43">
        <v>308900</v>
      </c>
      <c r="E190" s="42">
        <f t="shared" si="11"/>
        <v>11.784858612217491</v>
      </c>
    </row>
    <row r="191" spans="1:5" ht="33.75" customHeight="1">
      <c r="A191" s="11" t="s">
        <v>257</v>
      </c>
      <c r="B191" s="12" t="s">
        <v>226</v>
      </c>
      <c r="C191" s="41">
        <f>C192</f>
        <v>3505000</v>
      </c>
      <c r="D191" s="41">
        <f>D192</f>
        <v>1857223</v>
      </c>
      <c r="E191" s="42">
        <f t="shared" si="11"/>
        <v>52.987817403708995</v>
      </c>
    </row>
    <row r="192" spans="1:5" ht="47.25">
      <c r="A192" s="11" t="s">
        <v>227</v>
      </c>
      <c r="B192" s="12" t="s">
        <v>228</v>
      </c>
      <c r="C192" s="41">
        <f>C193</f>
        <v>3505000</v>
      </c>
      <c r="D192" s="41">
        <f>D193</f>
        <v>1857223</v>
      </c>
      <c r="E192" s="42">
        <f t="shared" si="11"/>
        <v>52.987817403708995</v>
      </c>
    </row>
    <row r="193" spans="1:5" ht="47.25">
      <c r="A193" s="11" t="s">
        <v>229</v>
      </c>
      <c r="B193" s="12" t="s">
        <v>228</v>
      </c>
      <c r="C193" s="41">
        <v>3505000</v>
      </c>
      <c r="D193" s="43">
        <v>1857223</v>
      </c>
      <c r="E193" s="42">
        <f t="shared" si="11"/>
        <v>52.987817403708995</v>
      </c>
    </row>
    <row r="194" spans="1:5" ht="63">
      <c r="A194" s="11" t="s">
        <v>258</v>
      </c>
      <c r="B194" s="12" t="s">
        <v>230</v>
      </c>
      <c r="C194" s="41">
        <f>C195</f>
        <v>279000</v>
      </c>
      <c r="D194" s="41">
        <f>D195</f>
        <v>195625</v>
      </c>
      <c r="E194" s="42">
        <f t="shared" si="11"/>
        <v>70.116487455197131</v>
      </c>
    </row>
    <row r="195" spans="1:5" ht="65.25" customHeight="1">
      <c r="A195" s="11" t="s">
        <v>231</v>
      </c>
      <c r="B195" s="12" t="s">
        <v>232</v>
      </c>
      <c r="C195" s="41">
        <f>C196</f>
        <v>279000</v>
      </c>
      <c r="D195" s="41">
        <f>D196</f>
        <v>195625</v>
      </c>
      <c r="E195" s="42">
        <f t="shared" si="11"/>
        <v>70.116487455197131</v>
      </c>
    </row>
    <row r="196" spans="1:5" ht="63" customHeight="1">
      <c r="A196" s="11" t="s">
        <v>233</v>
      </c>
      <c r="B196" s="12" t="s">
        <v>232</v>
      </c>
      <c r="C196" s="41">
        <v>279000</v>
      </c>
      <c r="D196" s="43">
        <v>195625</v>
      </c>
      <c r="E196" s="42">
        <f t="shared" si="11"/>
        <v>70.116487455197131</v>
      </c>
    </row>
    <row r="197" spans="1:5" ht="63" customHeight="1">
      <c r="A197" s="11" t="s">
        <v>332</v>
      </c>
      <c r="B197" s="12" t="s">
        <v>328</v>
      </c>
      <c r="C197" s="41">
        <f>C198</f>
        <v>1254200</v>
      </c>
      <c r="D197" s="41">
        <f>D198</f>
        <v>0</v>
      </c>
      <c r="E197" s="42">
        <f t="shared" si="11"/>
        <v>0</v>
      </c>
    </row>
    <row r="198" spans="1:5" ht="63" customHeight="1">
      <c r="A198" s="11" t="s">
        <v>331</v>
      </c>
      <c r="B198" s="12" t="s">
        <v>329</v>
      </c>
      <c r="C198" s="41">
        <f>C199</f>
        <v>1254200</v>
      </c>
      <c r="D198" s="41">
        <f>D199</f>
        <v>0</v>
      </c>
      <c r="E198" s="42">
        <f t="shared" si="11"/>
        <v>0</v>
      </c>
    </row>
    <row r="199" spans="1:5" ht="63" customHeight="1">
      <c r="A199" s="11" t="s">
        <v>330</v>
      </c>
      <c r="B199" s="12" t="s">
        <v>329</v>
      </c>
      <c r="C199" s="41">
        <v>1254200</v>
      </c>
      <c r="D199" s="43">
        <v>0</v>
      </c>
      <c r="E199" s="42">
        <f t="shared" si="11"/>
        <v>0</v>
      </c>
    </row>
    <row r="200" spans="1:5" ht="48" customHeight="1">
      <c r="A200" s="11" t="s">
        <v>259</v>
      </c>
      <c r="B200" s="12" t="s">
        <v>234</v>
      </c>
      <c r="C200" s="41">
        <f>C201</f>
        <v>407880</v>
      </c>
      <c r="D200" s="41">
        <f>D201</f>
        <v>180149</v>
      </c>
      <c r="E200" s="42">
        <f t="shared" ref="E200:E202" si="12">D200/C200*100</f>
        <v>44.167157006962832</v>
      </c>
    </row>
    <row r="201" spans="1:5" ht="47.25">
      <c r="A201" s="11" t="s">
        <v>235</v>
      </c>
      <c r="B201" s="12" t="s">
        <v>236</v>
      </c>
      <c r="C201" s="41">
        <f>C202</f>
        <v>407880</v>
      </c>
      <c r="D201" s="41">
        <f>D202</f>
        <v>180149</v>
      </c>
      <c r="E201" s="42">
        <f t="shared" si="12"/>
        <v>44.167157006962832</v>
      </c>
    </row>
    <row r="202" spans="1:5" ht="47.25">
      <c r="A202" s="11" t="s">
        <v>237</v>
      </c>
      <c r="B202" s="12" t="s">
        <v>236</v>
      </c>
      <c r="C202" s="41">
        <v>407880</v>
      </c>
      <c r="D202" s="43">
        <v>180149</v>
      </c>
      <c r="E202" s="42">
        <f t="shared" si="12"/>
        <v>44.167157006962832</v>
      </c>
    </row>
    <row r="203" spans="1:5" ht="21.75" customHeight="1">
      <c r="A203" s="8" t="s">
        <v>238</v>
      </c>
      <c r="B203" s="9" t="s">
        <v>239</v>
      </c>
      <c r="C203" s="41">
        <f>C204</f>
        <v>15264300</v>
      </c>
      <c r="D203" s="41">
        <f>D204</f>
        <v>8208000</v>
      </c>
      <c r="E203" s="42">
        <f t="shared" ref="E203:E215" si="13">D203/C203*100</f>
        <v>53.772528055659286</v>
      </c>
    </row>
    <row r="204" spans="1:5" ht="21.75" customHeight="1">
      <c r="A204" s="8" t="s">
        <v>240</v>
      </c>
      <c r="B204" s="1" t="s">
        <v>241</v>
      </c>
      <c r="C204" s="41">
        <f>C205</f>
        <v>15264300</v>
      </c>
      <c r="D204" s="41">
        <f>D205</f>
        <v>8208000</v>
      </c>
      <c r="E204" s="42">
        <f t="shared" si="13"/>
        <v>53.772528055659286</v>
      </c>
    </row>
    <row r="205" spans="1:5" ht="18" customHeight="1">
      <c r="A205" s="8" t="s">
        <v>242</v>
      </c>
      <c r="B205" s="1" t="s">
        <v>241</v>
      </c>
      <c r="C205" s="41">
        <v>15264300</v>
      </c>
      <c r="D205" s="43">
        <v>8208000</v>
      </c>
      <c r="E205" s="42">
        <f t="shared" si="13"/>
        <v>53.772528055659286</v>
      </c>
    </row>
    <row r="206" spans="1:5" ht="20.25" customHeight="1">
      <c r="A206" s="18" t="s">
        <v>243</v>
      </c>
      <c r="B206" s="22" t="s">
        <v>244</v>
      </c>
      <c r="C206" s="39">
        <f t="shared" ref="C206:D207" si="14">C207</f>
        <v>7440300</v>
      </c>
      <c r="D206" s="39">
        <f>D207</f>
        <v>4113768</v>
      </c>
      <c r="E206" s="40">
        <f t="shared" si="13"/>
        <v>55.290351195516308</v>
      </c>
    </row>
    <row r="207" spans="1:5" ht="23.25" customHeight="1">
      <c r="A207" s="2" t="s">
        <v>249</v>
      </c>
      <c r="B207" s="21" t="s">
        <v>245</v>
      </c>
      <c r="C207" s="41">
        <f>C208+C210</f>
        <v>7440300</v>
      </c>
      <c r="D207" s="41">
        <f t="shared" si="14"/>
        <v>4113768</v>
      </c>
      <c r="E207" s="42">
        <f t="shared" si="13"/>
        <v>55.290351195516308</v>
      </c>
    </row>
    <row r="208" spans="1:5" ht="31.5">
      <c r="A208" s="2" t="s">
        <v>248</v>
      </c>
      <c r="B208" s="21" t="s">
        <v>246</v>
      </c>
      <c r="C208" s="41">
        <f>C209</f>
        <v>830000</v>
      </c>
      <c r="D208" s="41">
        <f>D209+D210</f>
        <v>4113768</v>
      </c>
      <c r="E208" s="42">
        <f t="shared" si="13"/>
        <v>495.63469879518073</v>
      </c>
    </row>
    <row r="209" spans="1:7" ht="30" customHeight="1">
      <c r="A209" s="2" t="s">
        <v>250</v>
      </c>
      <c r="B209" s="21" t="s">
        <v>246</v>
      </c>
      <c r="C209" s="41">
        <v>830000</v>
      </c>
      <c r="D209" s="43">
        <v>640425</v>
      </c>
      <c r="E209" s="42">
        <f t="shared" si="13"/>
        <v>77.159638554216869</v>
      </c>
    </row>
    <row r="210" spans="1:7" ht="34.5" customHeight="1">
      <c r="A210" s="2" t="s">
        <v>251</v>
      </c>
      <c r="B210" s="21" t="s">
        <v>246</v>
      </c>
      <c r="C210" s="41">
        <v>6610300</v>
      </c>
      <c r="D210" s="43">
        <v>3473343</v>
      </c>
      <c r="E210" s="42">
        <f t="shared" si="13"/>
        <v>52.544407969381112</v>
      </c>
    </row>
    <row r="211" spans="1:7" ht="31.5" customHeight="1">
      <c r="A211" s="35" t="s">
        <v>279</v>
      </c>
      <c r="B211" s="36" t="s">
        <v>280</v>
      </c>
      <c r="C211" s="39">
        <f t="shared" ref="C211:D213" si="15">C212</f>
        <v>21600</v>
      </c>
      <c r="D211" s="39">
        <f t="shared" si="15"/>
        <v>21700</v>
      </c>
      <c r="E211" s="42">
        <f t="shared" si="13"/>
        <v>100.46296296296295</v>
      </c>
    </row>
    <row r="212" spans="1:7" ht="31.5" customHeight="1">
      <c r="A212" s="33" t="s">
        <v>281</v>
      </c>
      <c r="B212" s="29" t="s">
        <v>282</v>
      </c>
      <c r="C212" s="41">
        <f t="shared" si="15"/>
        <v>21600</v>
      </c>
      <c r="D212" s="41">
        <f t="shared" si="15"/>
        <v>21700</v>
      </c>
      <c r="E212" s="42">
        <f t="shared" si="13"/>
        <v>100.46296296296295</v>
      </c>
    </row>
    <row r="213" spans="1:7" ht="31.5" customHeight="1">
      <c r="A213" s="33" t="s">
        <v>283</v>
      </c>
      <c r="B213" s="29" t="s">
        <v>282</v>
      </c>
      <c r="C213" s="41">
        <f t="shared" si="15"/>
        <v>21600</v>
      </c>
      <c r="D213" s="41">
        <f t="shared" si="15"/>
        <v>21700</v>
      </c>
      <c r="E213" s="42">
        <f t="shared" si="13"/>
        <v>100.46296296296295</v>
      </c>
    </row>
    <row r="214" spans="1:7" ht="31.5" customHeight="1">
      <c r="A214" s="33" t="s">
        <v>333</v>
      </c>
      <c r="B214" s="29" t="s">
        <v>282</v>
      </c>
      <c r="C214" s="41">
        <v>21600</v>
      </c>
      <c r="D214" s="43">
        <v>21700</v>
      </c>
      <c r="E214" s="42">
        <f t="shared" si="13"/>
        <v>100.46296296296295</v>
      </c>
    </row>
    <row r="215" spans="1:7" ht="21.75" customHeight="1">
      <c r="A215" s="8"/>
      <c r="B215" s="23" t="s">
        <v>247</v>
      </c>
      <c r="C215" s="39">
        <f>C11+C161</f>
        <v>250816056</v>
      </c>
      <c r="D215" s="39">
        <f>D11+D161</f>
        <v>117911707</v>
      </c>
      <c r="E215" s="40">
        <f t="shared" si="13"/>
        <v>47.011227622525091</v>
      </c>
    </row>
    <row r="216" spans="1:7" ht="15.75">
      <c r="A216" s="4"/>
      <c r="B216" s="24"/>
      <c r="C216" s="5"/>
      <c r="D216" s="4"/>
      <c r="E216" s="4"/>
    </row>
    <row r="217" spans="1:7" ht="42.75" customHeight="1">
      <c r="A217" s="47"/>
      <c r="B217" s="47"/>
      <c r="C217" s="47"/>
      <c r="D217" s="47"/>
      <c r="E217" s="47"/>
      <c r="F217" s="47"/>
      <c r="G217" s="47"/>
    </row>
    <row r="218" spans="1:7" ht="18.75" customHeight="1">
      <c r="A218" s="48"/>
      <c r="B218" s="48"/>
      <c r="C218" s="48"/>
      <c r="D218" s="48"/>
      <c r="E218" s="48"/>
      <c r="F218" s="48"/>
      <c r="G218" s="48"/>
    </row>
    <row r="219" spans="1:7" ht="18" customHeight="1">
      <c r="A219" s="48"/>
      <c r="B219" s="48"/>
      <c r="C219" s="48"/>
      <c r="D219" s="48"/>
      <c r="E219" s="48"/>
      <c r="F219" s="48"/>
      <c r="G219" s="48"/>
    </row>
    <row r="220" spans="1:7" ht="24.75" customHeight="1">
      <c r="A220" s="47"/>
      <c r="B220" s="47"/>
      <c r="C220" s="47"/>
      <c r="D220" s="47"/>
      <c r="E220" s="47"/>
      <c r="F220" s="47"/>
      <c r="G220" s="47"/>
    </row>
    <row r="221" spans="1:7" ht="14.25" customHeight="1">
      <c r="A221" s="48"/>
      <c r="B221" s="48"/>
      <c r="C221" s="48"/>
      <c r="D221" s="48"/>
      <c r="E221" s="48"/>
      <c r="F221" s="48"/>
      <c r="G221" s="48"/>
    </row>
    <row r="222" spans="1:7">
      <c r="A222" s="48"/>
      <c r="B222" s="48"/>
      <c r="C222" s="48"/>
      <c r="D222" s="48"/>
      <c r="E222" s="48"/>
      <c r="F222" s="48"/>
      <c r="G222" s="48"/>
    </row>
    <row r="223" spans="1:7">
      <c r="A223" s="51"/>
      <c r="B223" s="51"/>
      <c r="C223" s="51"/>
      <c r="D223" s="51"/>
      <c r="E223" s="51"/>
      <c r="F223" s="51"/>
      <c r="G223" s="51"/>
    </row>
    <row r="224" spans="1:7" ht="15.75" customHeight="1">
      <c r="A224" s="52"/>
      <c r="B224" s="52"/>
      <c r="C224" s="52"/>
      <c r="D224" s="52"/>
      <c r="E224" s="52"/>
    </row>
    <row r="225" spans="1:6">
      <c r="A225" s="48"/>
      <c r="B225" s="48"/>
      <c r="C225" s="48"/>
      <c r="D225" s="48"/>
      <c r="E225" s="48"/>
      <c r="F225" s="48"/>
    </row>
    <row r="226" spans="1:6">
      <c r="A226" s="48"/>
      <c r="B226" s="48"/>
      <c r="C226" s="48"/>
      <c r="D226" s="48"/>
      <c r="E226" s="48"/>
      <c r="F226" s="48"/>
    </row>
  </sheetData>
  <mergeCells count="21">
    <mergeCell ref="A226:F226"/>
    <mergeCell ref="A9:A10"/>
    <mergeCell ref="B9:B10"/>
    <mergeCell ref="C9:C10"/>
    <mergeCell ref="D9:D10"/>
    <mergeCell ref="E9:E10"/>
    <mergeCell ref="A221:G221"/>
    <mergeCell ref="A222:G222"/>
    <mergeCell ref="A223:G223"/>
    <mergeCell ref="A224:E224"/>
    <mergeCell ref="A225:F225"/>
    <mergeCell ref="A7:E7"/>
    <mergeCell ref="A217:G217"/>
    <mergeCell ref="A218:G218"/>
    <mergeCell ref="A219:G219"/>
    <mergeCell ref="A220:G220"/>
    <mergeCell ref="B2:E2"/>
    <mergeCell ref="B3:E3"/>
    <mergeCell ref="B4:E4"/>
    <mergeCell ref="B5:E5"/>
    <mergeCell ref="B6:C6"/>
  </mergeCells>
  <pageMargins left="0.70866141732283472" right="0.70866141732283472" top="0.35433070866141736" bottom="0.35433070866141736" header="0.31496062992125984" footer="0.31496062992125984"/>
  <pageSetup paperSize="9" scale="58" orientation="portrait" r:id="rId1"/>
  <headerFooter alignWithMargins="0"/>
  <rowBreaks count="8" manualBreakCount="8">
    <brk id="20" max="4" man="1"/>
    <brk id="36" max="4" man="1"/>
    <brk id="71" max="4" man="1"/>
    <brk id="95" max="4" man="1"/>
    <brk id="120" max="4" man="1"/>
    <brk id="137" max="4" man="1"/>
    <brk id="154" max="4" man="1"/>
    <brk id="19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Елена Бушмелева</cp:lastModifiedBy>
  <cp:lastPrinted>2025-07-30T08:49:31Z</cp:lastPrinted>
  <dcterms:created xsi:type="dcterms:W3CDTF">2009-10-22T06:45:00Z</dcterms:created>
  <dcterms:modified xsi:type="dcterms:W3CDTF">2025-07-30T08:49:32Z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47137B25B48A4C4DA345B6C7F5714B8F</vt:lpwstr>
  </property>
  <property fmtid="{D5CDD505-2E9C-101B-9397-08002B2CF9AE}" pid="3" name="KSOProductBuildVer">
    <vt:lpwstr>1033-11.2.0.11341</vt:lpwstr>
  </property>
</Properties>
</file>